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wner/Documents/Documents/Lake Mgmt Dist/Algae/Barley Straw/2023/"/>
    </mc:Choice>
  </mc:AlternateContent>
  <xr:revisionPtr revIDLastSave="0" documentId="8_{D66FC2F6-FB1D-9249-8DF6-5174379AB172}" xr6:coauthVersionLast="36" xr6:coauthVersionMax="36" xr10:uidLastSave="{00000000-0000-0000-0000-000000000000}"/>
  <bookViews>
    <workbookView xWindow="0" yWindow="500" windowWidth="28800" windowHeight="15980" xr2:uid="{00000000-000D-0000-FFFF-FFFF00000000}"/>
  </bookViews>
  <sheets>
    <sheet name="Data" sheetId="54" r:id="rId1"/>
    <sheet name="3_Control_East" sheetId="38" r:id="rId2"/>
    <sheet name="2_Middle" sheetId="52" r:id="rId3"/>
    <sheet name="1_West" sheetId="5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54" l="1"/>
  <c r="W4" i="54"/>
  <c r="Y4" i="54"/>
  <c r="Z4" i="54"/>
  <c r="AB4" i="54"/>
  <c r="AC4" i="54"/>
  <c r="AD4" i="54"/>
  <c r="AE4" i="54"/>
  <c r="AG4" i="54"/>
  <c r="AH4" i="54"/>
  <c r="W5" i="54"/>
  <c r="X5" i="54"/>
  <c r="Y5" i="54"/>
  <c r="AB5" i="54"/>
  <c r="AE5" i="54"/>
  <c r="AF5" i="54"/>
  <c r="AG5" i="54"/>
  <c r="AB7" i="54"/>
  <c r="AC7" i="54"/>
  <c r="V10" i="54"/>
  <c r="W10" i="54"/>
  <c r="Y10" i="54"/>
  <c r="Z10" i="54"/>
  <c r="AB10" i="54"/>
  <c r="AC10" i="54"/>
  <c r="AD10" i="54"/>
  <c r="AE10" i="54"/>
  <c r="AG10" i="54"/>
  <c r="AH10" i="54"/>
  <c r="W11" i="54"/>
  <c r="X11" i="54"/>
  <c r="Y11" i="54"/>
  <c r="AB11" i="54"/>
  <c r="AE11" i="54"/>
  <c r="AF11" i="54"/>
  <c r="AG11" i="54"/>
  <c r="AB13" i="54"/>
  <c r="AC13" i="54"/>
  <c r="V14" i="54"/>
  <c r="W14" i="54"/>
  <c r="Y14" i="54"/>
  <c r="Z14" i="54"/>
  <c r="AB14" i="54"/>
  <c r="AC14" i="54"/>
  <c r="AD14" i="54"/>
  <c r="AE14" i="54"/>
  <c r="AG14" i="54"/>
  <c r="AH14" i="54"/>
  <c r="W17" i="54"/>
  <c r="X17" i="54"/>
  <c r="Y17" i="54"/>
  <c r="AB17" i="54"/>
  <c r="AE17" i="54"/>
  <c r="AF17" i="54"/>
  <c r="AG17" i="54"/>
  <c r="AB19" i="54"/>
  <c r="AC19" i="54"/>
  <c r="V20" i="54"/>
  <c r="W20" i="54"/>
  <c r="Y20" i="54"/>
  <c r="Z20" i="54"/>
  <c r="AB20" i="54"/>
  <c r="AC20" i="54"/>
  <c r="AD20" i="54"/>
  <c r="AE20" i="54"/>
  <c r="AG20" i="54"/>
  <c r="AH20" i="54"/>
  <c r="W21" i="54"/>
  <c r="X21" i="54"/>
  <c r="Y21" i="54"/>
  <c r="AB21" i="54"/>
  <c r="AE21" i="54"/>
  <c r="AF21" i="54"/>
  <c r="AG21" i="54"/>
  <c r="AE3" i="54"/>
  <c r="AD3" i="54"/>
  <c r="W3" i="54"/>
  <c r="V3" i="54"/>
  <c r="Q21" i="54"/>
  <c r="P21" i="54"/>
  <c r="Z21" i="54" s="1"/>
  <c r="Q20" i="54"/>
  <c r="P20" i="54"/>
  <c r="X20" i="54" s="1"/>
  <c r="Q19" i="54"/>
  <c r="P19" i="54"/>
  <c r="V19" i="54" s="1"/>
  <c r="Q18" i="54"/>
  <c r="P18" i="54"/>
  <c r="AB18" i="54" s="1"/>
  <c r="Q17" i="54"/>
  <c r="P17" i="54"/>
  <c r="Z17" i="54" s="1"/>
  <c r="Q14" i="54"/>
  <c r="P14" i="54"/>
  <c r="X14" i="54" s="1"/>
  <c r="Q13" i="54"/>
  <c r="P13" i="54"/>
  <c r="V13" i="54" s="1"/>
  <c r="Q12" i="54"/>
  <c r="P12" i="54"/>
  <c r="AB12" i="54" s="1"/>
  <c r="Q11" i="54"/>
  <c r="P11" i="54"/>
  <c r="Z11" i="54" s="1"/>
  <c r="Q10" i="54"/>
  <c r="P10" i="54"/>
  <c r="X10" i="54" s="1"/>
  <c r="Q7" i="54"/>
  <c r="P7" i="54"/>
  <c r="V7" i="54" s="1"/>
  <c r="Q6" i="54"/>
  <c r="P6" i="54"/>
  <c r="AI6" i="54" s="1"/>
  <c r="Q5" i="54"/>
  <c r="P5" i="54"/>
  <c r="Z5" i="54" s="1"/>
  <c r="Q4" i="54"/>
  <c r="P4" i="54"/>
  <c r="X4" i="54" s="1"/>
  <c r="Q3" i="54"/>
  <c r="P3" i="54"/>
  <c r="AC3" i="54" s="1"/>
  <c r="AI18" i="54" l="1"/>
  <c r="AA12" i="54"/>
  <c r="AA6" i="54"/>
  <c r="Z18" i="54"/>
  <c r="AH12" i="54"/>
  <c r="AH6" i="54"/>
  <c r="X3" i="54"/>
  <c r="AF3" i="54"/>
  <c r="AI19" i="54"/>
  <c r="AA19" i="54"/>
  <c r="AG18" i="54"/>
  <c r="Y18" i="54"/>
  <c r="AI13" i="54"/>
  <c r="AA13" i="54"/>
  <c r="AG12" i="54"/>
  <c r="Y12" i="54"/>
  <c r="AI7" i="54"/>
  <c r="AA7" i="54"/>
  <c r="AG6" i="54"/>
  <c r="Y6" i="54"/>
  <c r="Y3" i="54"/>
  <c r="AG3" i="54"/>
  <c r="AD21" i="54"/>
  <c r="V21" i="54"/>
  <c r="AH19" i="54"/>
  <c r="Z19" i="54"/>
  <c r="AF18" i="54"/>
  <c r="X18" i="54"/>
  <c r="AD17" i="54"/>
  <c r="V17" i="54"/>
  <c r="AH13" i="54"/>
  <c r="Z13" i="54"/>
  <c r="AF12" i="54"/>
  <c r="X12" i="54"/>
  <c r="AD11" i="54"/>
  <c r="V11" i="54"/>
  <c r="AH7" i="54"/>
  <c r="Z7" i="54"/>
  <c r="AF6" i="54"/>
  <c r="X6" i="54"/>
  <c r="AD5" i="54"/>
  <c r="V5" i="54"/>
  <c r="Z3" i="54"/>
  <c r="AH3" i="54"/>
  <c r="AC21" i="54"/>
  <c r="AI20" i="54"/>
  <c r="AA20" i="54"/>
  <c r="AG19" i="54"/>
  <c r="Y19" i="54"/>
  <c r="AE18" i="54"/>
  <c r="W18" i="54"/>
  <c r="AC17" i="54"/>
  <c r="AI14" i="54"/>
  <c r="AA14" i="54"/>
  <c r="AG13" i="54"/>
  <c r="Y13" i="54"/>
  <c r="AE12" i="54"/>
  <c r="W12" i="54"/>
  <c r="AC11" i="54"/>
  <c r="AI10" i="54"/>
  <c r="AA10" i="54"/>
  <c r="AG7" i="54"/>
  <c r="Y7" i="54"/>
  <c r="AE6" i="54"/>
  <c r="W6" i="54"/>
  <c r="AC5" i="54"/>
  <c r="AI4" i="54"/>
  <c r="AA4" i="54"/>
  <c r="AA18" i="54"/>
  <c r="AI12" i="54"/>
  <c r="AH18" i="54"/>
  <c r="Z12" i="54"/>
  <c r="Z6" i="54"/>
  <c r="AA3" i="54"/>
  <c r="AI3" i="54"/>
  <c r="AF19" i="54"/>
  <c r="X19" i="54"/>
  <c r="AD18" i="54"/>
  <c r="V18" i="54"/>
  <c r="AF13" i="54"/>
  <c r="X13" i="54"/>
  <c r="AD12" i="54"/>
  <c r="V12" i="54"/>
  <c r="AF7" i="54"/>
  <c r="X7" i="54"/>
  <c r="AD6" i="54"/>
  <c r="V6" i="54"/>
  <c r="AB3" i="54"/>
  <c r="AI21" i="54"/>
  <c r="AA21" i="54"/>
  <c r="AE19" i="54"/>
  <c r="W19" i="54"/>
  <c r="AC18" i="54"/>
  <c r="AI17" i="54"/>
  <c r="AA17" i="54"/>
  <c r="AE13" i="54"/>
  <c r="W13" i="54"/>
  <c r="AC12" i="54"/>
  <c r="AI11" i="54"/>
  <c r="AA11" i="54"/>
  <c r="AE7" i="54"/>
  <c r="W7" i="54"/>
  <c r="AC6" i="54"/>
  <c r="AI5" i="54"/>
  <c r="AA5" i="54"/>
  <c r="AH21" i="54"/>
  <c r="AF20" i="54"/>
  <c r="AD19" i="54"/>
  <c r="AH17" i="54"/>
  <c r="AF14" i="54"/>
  <c r="AD13" i="54"/>
  <c r="AH11" i="54"/>
  <c r="AF10" i="54"/>
  <c r="AD7" i="54"/>
  <c r="AB6" i="54"/>
  <c r="AH5" i="54"/>
  <c r="AF4" i="54"/>
  <c r="R5" i="54"/>
  <c r="R7" i="54"/>
  <c r="R17" i="54"/>
  <c r="R21" i="54"/>
  <c r="R11" i="54"/>
  <c r="R6" i="54"/>
  <c r="R19" i="54"/>
  <c r="R12" i="54"/>
  <c r="R18" i="54"/>
  <c r="R3" i="54"/>
  <c r="R13" i="54"/>
  <c r="R10" i="54"/>
  <c r="R14" i="54"/>
  <c r="R20" i="54"/>
  <c r="R4" i="54"/>
</calcChain>
</file>

<file path=xl/sharedStrings.xml><?xml version="1.0" encoding="utf-8"?>
<sst xmlns="http://schemas.openxmlformats.org/spreadsheetml/2006/main" count="150" uniqueCount="29">
  <si>
    <t>date</t>
  </si>
  <si>
    <t>total cells</t>
  </si>
  <si>
    <t xml:space="preserve"> </t>
  </si>
  <si>
    <t>3_Control_East</t>
  </si>
  <si>
    <t>Aphanizo_issat</t>
  </si>
  <si>
    <t>Aphanocapsa_1</t>
  </si>
  <si>
    <t>Aphanocapsa_2</t>
  </si>
  <si>
    <t>Aphanothece</t>
  </si>
  <si>
    <t>Chroococcus</t>
  </si>
  <si>
    <t>Cylindrospermopsis</t>
  </si>
  <si>
    <t>Limnothrix</t>
  </si>
  <si>
    <t>Merismopedia</t>
  </si>
  <si>
    <t>Microcystis</t>
  </si>
  <si>
    <t>Oscillatoria</t>
  </si>
  <si>
    <t>Planktolyngbya</t>
  </si>
  <si>
    <t>Planktothrix</t>
  </si>
  <si>
    <t>Pseudanabaena</t>
  </si>
  <si>
    <t>Raphidiopsis</t>
  </si>
  <si>
    <t>Potential Toxin-producer cells</t>
  </si>
  <si>
    <t>Potential toxin-producer relative density</t>
  </si>
  <si>
    <t>2_Middle</t>
  </si>
  <si>
    <t>1_West</t>
  </si>
  <si>
    <t>Relative density of potential toxin producers is low.</t>
  </si>
  <si>
    <t>This may be affected by the typically high numbers of cells in Aphanocapsa colonies. Biomass estimates might tell a different story, since Aphanocapsa cells tend to be small.</t>
  </si>
  <si>
    <t>See larger charts on the individual tabs.</t>
  </si>
  <si>
    <r>
      <rPr>
        <sz val="11"/>
        <color rgb="FFC00000"/>
        <rFont val="Calibri"/>
        <family val="2"/>
        <scheme val="minor"/>
      </rPr>
      <t xml:space="preserve">Taxa in red are </t>
    </r>
    <r>
      <rPr>
        <i/>
        <sz val="11"/>
        <color rgb="FFC00000"/>
        <rFont val="Calibri"/>
        <family val="2"/>
        <scheme val="minor"/>
      </rPr>
      <t>POTENTIAL</t>
    </r>
    <r>
      <rPr>
        <sz val="11"/>
        <color rgb="FFC00000"/>
        <rFont val="Calibri"/>
        <family val="2"/>
        <scheme val="minor"/>
      </rPr>
      <t xml:space="preserve"> toxin-producers.</t>
    </r>
    <r>
      <rPr>
        <sz val="11"/>
        <color theme="1"/>
        <rFont val="Calibri"/>
        <family val="2"/>
        <scheme val="minor"/>
      </rPr>
      <t xml:space="preserve"> Other taxa are  less likely to have toxin production ability.</t>
    </r>
  </si>
  <si>
    <t>data below are cells/ml</t>
  </si>
  <si>
    <t>Total Cells/ml</t>
  </si>
  <si>
    <t>data below are relative abundances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</si>
</sst>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0" fontId="16" fillId="0" borderId="0" xfId="0" applyFont="1"/>
    <xf numFmtId="14" fontId="19" fillId="0" borderId="10" xfId="0" applyNumberFormat="1" applyFont="1" applyBorder="1" applyAlignment="1">
      <alignment horizontal="right"/>
    </xf>
    <xf numFmtId="0" fontId="0" fillId="33" borderId="0" xfId="0" applyFill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/>
    <xf numFmtId="0" fontId="19" fillId="0" borderId="10" xfId="0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0" fillId="0" borderId="0" xfId="0" applyFill="1"/>
    <xf numFmtId="0" fontId="16" fillId="0" borderId="0" xfId="0" applyFont="1" applyAlignment="1">
      <alignment wrapText="1"/>
    </xf>
    <xf numFmtId="0" fontId="21" fillId="0" borderId="0" xfId="0" applyFont="1"/>
    <xf numFmtId="0" fontId="18" fillId="0" borderId="0" xfId="0" applyFont="1" applyAlignment="1">
      <alignment wrapText="1"/>
    </xf>
    <xf numFmtId="0" fontId="0" fillId="0" borderId="0" xfId="0" applyFont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FFCC"/>
      <color rgb="FFCCCC00"/>
      <color rgb="FF00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3 Control East Bay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9363564550018186"/>
          <c:y val="9.456264775413711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'3_Control_East'!$B$1</c:f>
              <c:strCache>
                <c:ptCount val="1"/>
                <c:pt idx="0">
                  <c:v>total cells</c:v>
                </c:pt>
              </c:strCache>
            </c:strRef>
          </c:tx>
          <c:spPr>
            <a:ln>
              <a:solidFill>
                <a:srgbClr val="0033CC"/>
              </a:solidFill>
              <a:prstDash val="sysDot"/>
            </a:ln>
          </c:spPr>
          <c:marker>
            <c:symbol val="none"/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'3_Control_East'!$B$2:$B$29</c:f>
              <c:numCache>
                <c:formatCode>General</c:formatCode>
                <c:ptCount val="28"/>
                <c:pt idx="0">
                  <c:v>4216</c:v>
                </c:pt>
                <c:pt idx="1">
                  <c:v>20211</c:v>
                </c:pt>
                <c:pt idx="2">
                  <c:v>16547</c:v>
                </c:pt>
                <c:pt idx="3">
                  <c:v>17032</c:v>
                </c:pt>
                <c:pt idx="4">
                  <c:v>34357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B-436F-9494-C65ED5DF8302}"/>
            </c:ext>
          </c:extLst>
        </c:ser>
        <c:ser>
          <c:idx val="8"/>
          <c:order val="1"/>
          <c:tx>
            <c:v>Aphanizomenon_issatschenkoi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B2-480D-B2C7-FD1AD96A7628}"/>
            </c:ext>
          </c:extLst>
        </c:ser>
        <c:ser>
          <c:idx val="1"/>
          <c:order val="2"/>
          <c:tx>
            <c:v>Aphanocapsa_1</c:v>
          </c:tx>
          <c:spPr>
            <a:ln>
              <a:solidFill>
                <a:srgbClr val="CCCC00"/>
              </a:solidFill>
            </a:ln>
          </c:spPr>
          <c:marker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'3_Control_East'!$D$2:$D$6</c:f>
              <c:numCache>
                <c:formatCode>General</c:formatCode>
                <c:ptCount val="5"/>
                <c:pt idx="0">
                  <c:v>3811</c:v>
                </c:pt>
                <c:pt idx="1">
                  <c:v>16427</c:v>
                </c:pt>
                <c:pt idx="2">
                  <c:v>10836</c:v>
                </c:pt>
                <c:pt idx="3">
                  <c:v>14171</c:v>
                </c:pt>
                <c:pt idx="4">
                  <c:v>26570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B2-480D-B2C7-FD1AD96A7628}"/>
            </c:ext>
          </c:extLst>
        </c:ser>
        <c:ser>
          <c:idx val="2"/>
          <c:order val="3"/>
          <c:tx>
            <c:v>Aphanocapsa_2</c:v>
          </c:tx>
          <c:spPr>
            <a:ln>
              <a:solidFill>
                <a:srgbClr val="CCCC00"/>
              </a:solidFill>
            </a:ln>
          </c:spPr>
          <c:marker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'3_Control_East'!$E$2:$E$6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B2-480D-B2C7-FD1AD96A7628}"/>
            </c:ext>
          </c:extLst>
        </c:ser>
        <c:ser>
          <c:idx val="3"/>
          <c:order val="4"/>
          <c:tx>
            <c:v>Aphanothece</c:v>
          </c:tx>
          <c:spPr>
            <a:ln>
              <a:solidFill>
                <a:srgbClr val="00FFCC"/>
              </a:solidFill>
            </a:ln>
          </c:spPr>
          <c:marker>
            <c:symbol val="circle"/>
            <c:size val="7"/>
            <c:spPr>
              <a:solidFill>
                <a:srgbClr val="00FFCC"/>
              </a:solidFill>
              <a:ln>
                <a:solidFill>
                  <a:srgbClr val="00FFCC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'3_Control_East'!$F$2:$F$6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B2-480D-B2C7-FD1AD96A7628}"/>
            </c:ext>
          </c:extLst>
        </c:ser>
        <c:ser>
          <c:idx val="4"/>
          <c:order val="5"/>
          <c:tx>
            <c:v>Chroococcus</c:v>
          </c:tx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'3_Control_East'!$G$2:$G$6</c:f>
              <c:numCache>
                <c:formatCode>General</c:formatCode>
                <c:ptCount val="5"/>
                <c:pt idx="0">
                  <c:v>0</c:v>
                </c:pt>
                <c:pt idx="1">
                  <c:v>227</c:v>
                </c:pt>
                <c:pt idx="2">
                  <c:v>0</c:v>
                </c:pt>
                <c:pt idx="3">
                  <c:v>136</c:v>
                </c:pt>
                <c:pt idx="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B2-480D-B2C7-FD1AD96A7628}"/>
            </c:ext>
          </c:extLst>
        </c:ser>
        <c:ser>
          <c:idx val="5"/>
          <c:order val="6"/>
          <c:tx>
            <c:v>Cylindrospermopsis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'3_Control_East'!$H$2:$H$6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B2-480D-B2C7-FD1AD96A7628}"/>
            </c:ext>
          </c:extLst>
        </c:ser>
        <c:ser>
          <c:idx val="6"/>
          <c:order val="7"/>
          <c:tx>
            <c:v>Limnothrix</c:v>
          </c:tx>
          <c:marker>
            <c:symbol val="square"/>
            <c:size val="5"/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'3_Control_East'!$I$2:$I$6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B2-480D-B2C7-FD1AD96A7628}"/>
            </c:ext>
          </c:extLst>
        </c:ser>
        <c:ser>
          <c:idx val="7"/>
          <c:order val="8"/>
          <c:tx>
            <c:v>Merismopedia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'3_Control_East'!$J$2:$J$6</c:f>
              <c:numCache>
                <c:formatCode>General</c:formatCode>
                <c:ptCount val="5"/>
                <c:pt idx="0">
                  <c:v>0</c:v>
                </c:pt>
                <c:pt idx="1">
                  <c:v>2422</c:v>
                </c:pt>
                <c:pt idx="2">
                  <c:v>1882</c:v>
                </c:pt>
                <c:pt idx="3">
                  <c:v>1499</c:v>
                </c:pt>
                <c:pt idx="4">
                  <c:v>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B2-480D-B2C7-FD1AD96A7628}"/>
            </c:ext>
          </c:extLst>
        </c:ser>
        <c:ser>
          <c:idx val="9"/>
          <c:order val="9"/>
          <c:tx>
            <c:v>Microcystis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circ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'3_Control_East'!$K$2:$K$6</c:f>
              <c:numCache>
                <c:formatCode>General</c:formatCode>
                <c:ptCount val="5"/>
                <c:pt idx="0">
                  <c:v>43</c:v>
                </c:pt>
                <c:pt idx="1">
                  <c:v>76</c:v>
                </c:pt>
                <c:pt idx="2">
                  <c:v>584</c:v>
                </c:pt>
                <c:pt idx="3">
                  <c:v>136</c:v>
                </c:pt>
                <c:pt idx="4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B2-480D-B2C7-FD1AD96A7628}"/>
            </c:ext>
          </c:extLst>
        </c:ser>
        <c:ser>
          <c:idx val="10"/>
          <c:order val="10"/>
          <c:tx>
            <c:v>Oscillatoria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'3_Control_East'!$L$2:$L$6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B2-480D-B2C7-FD1AD96A7628}"/>
            </c:ext>
          </c:extLst>
        </c:ser>
        <c:ser>
          <c:idx val="11"/>
          <c:order val="11"/>
          <c:tx>
            <c:v>Planktolyngbya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'3_Control_East'!$M$2:$M$6</c:f>
              <c:numCache>
                <c:formatCode>General</c:formatCode>
                <c:ptCount val="5"/>
                <c:pt idx="0">
                  <c:v>21</c:v>
                </c:pt>
                <c:pt idx="1">
                  <c:v>908</c:v>
                </c:pt>
                <c:pt idx="2">
                  <c:v>2985</c:v>
                </c:pt>
                <c:pt idx="3">
                  <c:v>1022</c:v>
                </c:pt>
                <c:pt idx="4">
                  <c:v>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3B2-480D-B2C7-FD1AD96A7628}"/>
            </c:ext>
          </c:extLst>
        </c:ser>
        <c:ser>
          <c:idx val="12"/>
          <c:order val="12"/>
          <c:tx>
            <c:v>Planktothrix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diamond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'3_Control_East'!$N$2:$N$6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B2-480D-B2C7-FD1AD96A7628}"/>
            </c:ext>
          </c:extLst>
        </c:ser>
        <c:ser>
          <c:idx val="13"/>
          <c:order val="13"/>
          <c:tx>
            <c:v>Pseudanabaena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triang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'3_Control_East'!$O$2:$O$6</c:f>
              <c:numCache>
                <c:formatCode>General</c:formatCode>
                <c:ptCount val="5"/>
                <c:pt idx="0">
                  <c:v>298</c:v>
                </c:pt>
                <c:pt idx="1">
                  <c:v>151</c:v>
                </c:pt>
                <c:pt idx="2">
                  <c:v>65</c:v>
                </c:pt>
                <c:pt idx="3">
                  <c:v>68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3B2-480D-B2C7-FD1AD96A7628}"/>
            </c:ext>
          </c:extLst>
        </c:ser>
        <c:ser>
          <c:idx val="14"/>
          <c:order val="14"/>
          <c:tx>
            <c:v>Raphidiopsis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star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'3_Control_East'!$A$2:$A$6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'3_Control_East'!$P$2:$P$6</c:f>
              <c:numCache>
                <c:formatCode>General</c:formatCode>
                <c:ptCount val="5"/>
                <c:pt idx="0">
                  <c:v>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3B2-480D-B2C7-FD1AD96A7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4864"/>
        <c:axId val="134095232"/>
      </c:lineChart>
      <c:dateAx>
        <c:axId val="134084864"/>
        <c:scaling>
          <c:orientation val="minMax"/>
          <c:max val="45172"/>
        </c:scaling>
        <c:delete val="0"/>
        <c:axPos val="b"/>
        <c:numFmt formatCode="m/d/yy" sourceLinked="1"/>
        <c:majorTickMark val="out"/>
        <c:minorTickMark val="none"/>
        <c:tickLblPos val="nextTo"/>
        <c:crossAx val="134095232"/>
        <c:crosses val="autoZero"/>
        <c:auto val="1"/>
        <c:lblOffset val="100"/>
        <c:baseTimeUnit val="days"/>
        <c:majorUnit val="7"/>
        <c:majorTimeUnit val="days"/>
      </c:dateAx>
      <c:valAx>
        <c:axId val="134095232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Cells/ml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084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9906339461347031"/>
          <c:y val="3.352489315798874E-2"/>
          <c:w val="0.19195582543707457"/>
          <c:h val="0.43510378695444585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2 Middle Bay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9363564550018186"/>
          <c:y val="9.456264775413711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'3_Control_East'!$B$1</c:f>
              <c:strCache>
                <c:ptCount val="1"/>
                <c:pt idx="0">
                  <c:v>total cells</c:v>
                </c:pt>
              </c:strCache>
            </c:strRef>
          </c:tx>
          <c:spPr>
            <a:ln>
              <a:solidFill>
                <a:srgbClr val="0033CC"/>
              </a:solidFill>
              <a:prstDash val="sysDot"/>
            </a:ln>
          </c:spPr>
          <c:marker>
            <c:symbol val="none"/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'2_Middle'!$B$2:$B$29</c:f>
              <c:numCache>
                <c:formatCode>General</c:formatCode>
                <c:ptCount val="28"/>
                <c:pt idx="0">
                  <c:v>4507</c:v>
                </c:pt>
                <c:pt idx="1">
                  <c:v>19986</c:v>
                </c:pt>
                <c:pt idx="2">
                  <c:v>13172</c:v>
                </c:pt>
                <c:pt idx="3">
                  <c:v>16847</c:v>
                </c:pt>
                <c:pt idx="4">
                  <c:v>38375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E-48CA-A994-C0AB36DCC863}"/>
            </c:ext>
          </c:extLst>
        </c:ser>
        <c:ser>
          <c:idx val="8"/>
          <c:order val="1"/>
          <c:tx>
            <c:v>Aphanizomenon_issatschenkoi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114</c:v>
                </c:pt>
                <c:pt idx="3">
                  <c:v>0</c:v>
                </c:pt>
                <c:pt idx="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E-48CA-A994-C0AB36DCC863}"/>
            </c:ext>
          </c:extLst>
        </c:ser>
        <c:ser>
          <c:idx val="1"/>
          <c:order val="2"/>
          <c:tx>
            <c:v>Aphanocapsa_1</c:v>
          </c:tx>
          <c:spPr>
            <a:ln>
              <a:solidFill>
                <a:srgbClr val="CCCC00"/>
              </a:solidFill>
            </a:ln>
          </c:spPr>
          <c:marker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'2_Middle'!$D$2:$D$6</c:f>
              <c:numCache>
                <c:formatCode>General</c:formatCode>
                <c:ptCount val="5"/>
                <c:pt idx="0">
                  <c:v>4114</c:v>
                </c:pt>
                <c:pt idx="1">
                  <c:v>15248</c:v>
                </c:pt>
                <c:pt idx="2">
                  <c:v>8686</c:v>
                </c:pt>
                <c:pt idx="3">
                  <c:v>11458</c:v>
                </c:pt>
                <c:pt idx="4">
                  <c:v>30728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CE-48CA-A994-C0AB36DCC863}"/>
            </c:ext>
          </c:extLst>
        </c:ser>
        <c:ser>
          <c:idx val="2"/>
          <c:order val="3"/>
          <c:tx>
            <c:v>Aphanocapsa_2</c:v>
          </c:tx>
          <c:spPr>
            <a:ln>
              <a:solidFill>
                <a:srgbClr val="CCCC00"/>
              </a:solidFill>
            </a:ln>
          </c:spPr>
          <c:marker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'2_Middle'!$E$2:$E$6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CE-48CA-A994-C0AB36DCC863}"/>
            </c:ext>
          </c:extLst>
        </c:ser>
        <c:ser>
          <c:idx val="3"/>
          <c:order val="4"/>
          <c:tx>
            <c:v>Aphanothece</c:v>
          </c:tx>
          <c:spPr>
            <a:ln>
              <a:solidFill>
                <a:srgbClr val="00FFCC"/>
              </a:solidFill>
            </a:ln>
          </c:spPr>
          <c:marker>
            <c:symbol val="circle"/>
            <c:size val="7"/>
            <c:spPr>
              <a:solidFill>
                <a:srgbClr val="00FFCC"/>
              </a:solidFill>
              <a:ln>
                <a:solidFill>
                  <a:srgbClr val="00FFCC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'2_Middle'!$F$2:$F$6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CE-48CA-A994-C0AB36DCC863}"/>
            </c:ext>
          </c:extLst>
        </c:ser>
        <c:ser>
          <c:idx val="4"/>
          <c:order val="5"/>
          <c:tx>
            <c:v>Chroococcus</c:v>
          </c:tx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'2_Middle'!$G$2:$G$6</c:f>
              <c:numCache>
                <c:formatCode>General</c:formatCode>
                <c:ptCount val="5"/>
                <c:pt idx="0">
                  <c:v>0</c:v>
                </c:pt>
                <c:pt idx="1">
                  <c:v>260</c:v>
                </c:pt>
                <c:pt idx="2">
                  <c:v>0</c:v>
                </c:pt>
                <c:pt idx="3">
                  <c:v>186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CE-48CA-A994-C0AB36DCC863}"/>
            </c:ext>
          </c:extLst>
        </c:ser>
        <c:ser>
          <c:idx val="5"/>
          <c:order val="6"/>
          <c:tx>
            <c:v>Cylindrospermopsis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'2_Middle'!$H$2:$H$6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CE-48CA-A994-C0AB36DCC863}"/>
            </c:ext>
          </c:extLst>
        </c:ser>
        <c:ser>
          <c:idx val="6"/>
          <c:order val="7"/>
          <c:tx>
            <c:v>Limnothrix</c:v>
          </c:tx>
          <c:marker>
            <c:symbol val="square"/>
            <c:size val="5"/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'2_Middle'!$I$2:$I$6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CE-48CA-A994-C0AB36DCC863}"/>
            </c:ext>
          </c:extLst>
        </c:ser>
        <c:ser>
          <c:idx val="7"/>
          <c:order val="8"/>
          <c:tx>
            <c:v>Merismopedia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'2_Middle'!$J$2:$J$6</c:f>
              <c:numCache>
                <c:formatCode>General</c:formatCode>
                <c:ptCount val="5"/>
                <c:pt idx="0">
                  <c:v>0</c:v>
                </c:pt>
                <c:pt idx="1">
                  <c:v>2531</c:v>
                </c:pt>
                <c:pt idx="2">
                  <c:v>1419</c:v>
                </c:pt>
                <c:pt idx="3">
                  <c:v>3097</c:v>
                </c:pt>
                <c:pt idx="4">
                  <c:v>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CE-48CA-A994-C0AB36DCC863}"/>
            </c:ext>
          </c:extLst>
        </c:ser>
        <c:ser>
          <c:idx val="9"/>
          <c:order val="9"/>
          <c:tx>
            <c:v>Microcystis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circ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'2_Middle'!$K$2:$K$6</c:f>
              <c:numCache>
                <c:formatCode>General</c:formatCode>
                <c:ptCount val="5"/>
                <c:pt idx="0">
                  <c:v>52</c:v>
                </c:pt>
                <c:pt idx="1">
                  <c:v>65</c:v>
                </c:pt>
                <c:pt idx="2">
                  <c:v>284</c:v>
                </c:pt>
                <c:pt idx="3">
                  <c:v>372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CE-48CA-A994-C0AB36DCC863}"/>
            </c:ext>
          </c:extLst>
        </c:ser>
        <c:ser>
          <c:idx val="10"/>
          <c:order val="10"/>
          <c:tx>
            <c:v>Oscillatoria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'2_Middle'!$L$2:$L$6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0CE-48CA-A994-C0AB36DCC863}"/>
            </c:ext>
          </c:extLst>
        </c:ser>
        <c:ser>
          <c:idx val="11"/>
          <c:order val="11"/>
          <c:tx>
            <c:v>Planktolyngbya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'2_Middle'!$M$2:$M$6</c:f>
              <c:numCache>
                <c:formatCode>General</c:formatCode>
                <c:ptCount val="5"/>
                <c:pt idx="0">
                  <c:v>79</c:v>
                </c:pt>
                <c:pt idx="1">
                  <c:v>1233</c:v>
                </c:pt>
                <c:pt idx="2">
                  <c:v>2498</c:v>
                </c:pt>
                <c:pt idx="3">
                  <c:v>1672</c:v>
                </c:pt>
                <c:pt idx="4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0CE-48CA-A994-C0AB36DCC863}"/>
            </c:ext>
          </c:extLst>
        </c:ser>
        <c:ser>
          <c:idx val="12"/>
          <c:order val="12"/>
          <c:tx>
            <c:v>Planktothrix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diamond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'2_Middle'!$N$2:$N$6</c:f>
              <c:numCache>
                <c:formatCode>General</c:formatCode>
                <c:ptCount val="5"/>
                <c:pt idx="0">
                  <c:v>0</c:v>
                </c:pt>
                <c:pt idx="1">
                  <c:v>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0CE-48CA-A994-C0AB36DCC863}"/>
            </c:ext>
          </c:extLst>
        </c:ser>
        <c:ser>
          <c:idx val="13"/>
          <c:order val="13"/>
          <c:tx>
            <c:v>Pseudanabaena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triang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'2_Middle'!$O$2:$O$6</c:f>
              <c:numCache>
                <c:formatCode>General</c:formatCode>
                <c:ptCount val="5"/>
                <c:pt idx="0">
                  <c:v>105</c:v>
                </c:pt>
                <c:pt idx="1">
                  <c:v>195</c:v>
                </c:pt>
                <c:pt idx="2">
                  <c:v>57</c:v>
                </c:pt>
                <c:pt idx="3">
                  <c:v>62</c:v>
                </c:pt>
                <c:pt idx="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0CE-48CA-A994-C0AB36DCC863}"/>
            </c:ext>
          </c:extLst>
        </c:ser>
        <c:ser>
          <c:idx val="14"/>
          <c:order val="14"/>
          <c:tx>
            <c:v>Raphidiopsis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star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'2_Middle'!$A$2:$A$6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'2_Middle'!$P$2:$P$6</c:f>
              <c:numCache>
                <c:formatCode>General</c:formatCode>
                <c:ptCount val="5"/>
                <c:pt idx="0">
                  <c:v>157</c:v>
                </c:pt>
                <c:pt idx="1">
                  <c:v>389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0CE-48CA-A994-C0AB36DCC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4864"/>
        <c:axId val="134095232"/>
      </c:lineChart>
      <c:dateAx>
        <c:axId val="134084864"/>
        <c:scaling>
          <c:orientation val="minMax"/>
          <c:max val="45172"/>
        </c:scaling>
        <c:delete val="0"/>
        <c:axPos val="b"/>
        <c:numFmt formatCode="m/d/yy" sourceLinked="1"/>
        <c:majorTickMark val="out"/>
        <c:minorTickMark val="none"/>
        <c:tickLblPos val="nextTo"/>
        <c:crossAx val="134095232"/>
        <c:crosses val="autoZero"/>
        <c:auto val="1"/>
        <c:lblOffset val="100"/>
        <c:baseTimeUnit val="days"/>
        <c:majorUnit val="7"/>
        <c:majorTimeUnit val="days"/>
      </c:dateAx>
      <c:valAx>
        <c:axId val="134095232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Cells/ml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084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9906339461347031"/>
          <c:y val="3.352489315798874E-2"/>
          <c:w val="0.19195582543707457"/>
          <c:h val="0.43510378695444585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1 West Bay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9363564550018186"/>
          <c:y val="9.456264775413711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'3_Control_East'!$B$1</c:f>
              <c:strCache>
                <c:ptCount val="1"/>
                <c:pt idx="0">
                  <c:v>total cells</c:v>
                </c:pt>
              </c:strCache>
            </c:strRef>
          </c:tx>
          <c:spPr>
            <a:ln>
              <a:solidFill>
                <a:srgbClr val="0033CC"/>
              </a:solidFill>
              <a:prstDash val="sysDot"/>
            </a:ln>
          </c:spPr>
          <c:marker>
            <c:symbol val="none"/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'1_West'!$B$2:$B$29</c:f>
              <c:numCache>
                <c:formatCode>General</c:formatCode>
                <c:ptCount val="28"/>
                <c:pt idx="0">
                  <c:v>7459</c:v>
                </c:pt>
                <c:pt idx="1">
                  <c:v>17065</c:v>
                </c:pt>
                <c:pt idx="2">
                  <c:v>17108</c:v>
                </c:pt>
                <c:pt idx="3">
                  <c:v>16760</c:v>
                </c:pt>
                <c:pt idx="4">
                  <c:v>36458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5-4AE1-ADB7-52592D21B8B8}"/>
            </c:ext>
          </c:extLst>
        </c:ser>
        <c:ser>
          <c:idx val="8"/>
          <c:order val="1"/>
          <c:tx>
            <c:v>Aphanizomenon_issatschenkoi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5-4AE1-ADB7-52592D21B8B8}"/>
            </c:ext>
          </c:extLst>
        </c:ser>
        <c:ser>
          <c:idx val="1"/>
          <c:order val="2"/>
          <c:tx>
            <c:v>Aphanocapsa_1</c:v>
          </c:tx>
          <c:spPr>
            <a:ln>
              <a:solidFill>
                <a:srgbClr val="CCCC00"/>
              </a:solidFill>
            </a:ln>
          </c:spPr>
          <c:marker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'1_West'!$D$2:$D$6</c:f>
              <c:numCache>
                <c:formatCode>General</c:formatCode>
                <c:ptCount val="5"/>
                <c:pt idx="0">
                  <c:v>7085</c:v>
                </c:pt>
                <c:pt idx="1">
                  <c:v>10901</c:v>
                </c:pt>
                <c:pt idx="2">
                  <c:v>9917</c:v>
                </c:pt>
                <c:pt idx="3">
                  <c:v>10969</c:v>
                </c:pt>
                <c:pt idx="4">
                  <c:v>27699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5-4AE1-ADB7-52592D21B8B8}"/>
            </c:ext>
          </c:extLst>
        </c:ser>
        <c:ser>
          <c:idx val="2"/>
          <c:order val="3"/>
          <c:tx>
            <c:v>Aphanocapsa_2</c:v>
          </c:tx>
          <c:spPr>
            <a:ln>
              <a:solidFill>
                <a:srgbClr val="CCCC00"/>
              </a:solidFill>
            </a:ln>
          </c:spPr>
          <c:marker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'1_West'!$E$2:$E$6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1363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75-4AE1-ADB7-52592D21B8B8}"/>
            </c:ext>
          </c:extLst>
        </c:ser>
        <c:ser>
          <c:idx val="3"/>
          <c:order val="4"/>
          <c:tx>
            <c:v>Aphanothece</c:v>
          </c:tx>
          <c:spPr>
            <a:ln>
              <a:solidFill>
                <a:srgbClr val="00FFCC"/>
              </a:solidFill>
            </a:ln>
          </c:spPr>
          <c:marker>
            <c:symbol val="circle"/>
            <c:size val="7"/>
            <c:spPr>
              <a:solidFill>
                <a:srgbClr val="00FFCC"/>
              </a:solidFill>
              <a:ln>
                <a:solidFill>
                  <a:srgbClr val="00FFCC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'1_West'!$F$2:$F$6</c:f>
              <c:numCache>
                <c:formatCode>General</c:formatCode>
                <c:ptCount val="5"/>
                <c:pt idx="0">
                  <c:v>136</c:v>
                </c:pt>
                <c:pt idx="1">
                  <c:v>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75-4AE1-ADB7-52592D21B8B8}"/>
            </c:ext>
          </c:extLst>
        </c:ser>
        <c:ser>
          <c:idx val="4"/>
          <c:order val="5"/>
          <c:tx>
            <c:v>Chroococcus</c:v>
          </c:tx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'1_West'!$G$2:$G$6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75-4AE1-ADB7-52592D21B8B8}"/>
            </c:ext>
          </c:extLst>
        </c:ser>
        <c:ser>
          <c:idx val="5"/>
          <c:order val="6"/>
          <c:tx>
            <c:v>Cylindrospermopsis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'1_West'!$H$2:$H$6</c:f>
              <c:numCache>
                <c:formatCode>General</c:formatCode>
                <c:ptCount val="5"/>
                <c:pt idx="0">
                  <c:v>0</c:v>
                </c:pt>
                <c:pt idx="1">
                  <c:v>65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75-4AE1-ADB7-52592D21B8B8}"/>
            </c:ext>
          </c:extLst>
        </c:ser>
        <c:ser>
          <c:idx val="6"/>
          <c:order val="7"/>
          <c:tx>
            <c:v>Limnothrix</c:v>
          </c:tx>
          <c:marker>
            <c:symbol val="square"/>
            <c:size val="5"/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'1_West'!$I$2:$I$6</c:f>
              <c:numCache>
                <c:formatCode>General</c:formatCode>
                <c:ptCount val="5"/>
                <c:pt idx="0">
                  <c:v>102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575-4AE1-ADB7-52592D21B8B8}"/>
            </c:ext>
          </c:extLst>
        </c:ser>
        <c:ser>
          <c:idx val="7"/>
          <c:order val="8"/>
          <c:tx>
            <c:v>Merismopedia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'1_West'!$J$2:$J$6</c:f>
              <c:numCache>
                <c:formatCode>General</c:formatCode>
                <c:ptCount val="5"/>
                <c:pt idx="0">
                  <c:v>0</c:v>
                </c:pt>
                <c:pt idx="1">
                  <c:v>4023</c:v>
                </c:pt>
                <c:pt idx="2">
                  <c:v>3406</c:v>
                </c:pt>
                <c:pt idx="3">
                  <c:v>2180</c:v>
                </c:pt>
                <c:pt idx="4">
                  <c:v>6813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75-4AE1-ADB7-52592D21B8B8}"/>
            </c:ext>
          </c:extLst>
        </c:ser>
        <c:ser>
          <c:idx val="9"/>
          <c:order val="9"/>
          <c:tx>
            <c:v>Microcystis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circ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'1_West'!$K$2:$K$6</c:f>
              <c:numCache>
                <c:formatCode>General</c:formatCode>
                <c:ptCount val="5"/>
                <c:pt idx="0">
                  <c:v>34</c:v>
                </c:pt>
                <c:pt idx="1">
                  <c:v>0</c:v>
                </c:pt>
                <c:pt idx="2">
                  <c:v>454</c:v>
                </c:pt>
                <c:pt idx="3">
                  <c:v>613</c:v>
                </c:pt>
                <c:pt idx="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575-4AE1-ADB7-52592D21B8B8}"/>
            </c:ext>
          </c:extLst>
        </c:ser>
        <c:ser>
          <c:idx val="10"/>
          <c:order val="10"/>
          <c:tx>
            <c:v>Oscillatoria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'1_West'!$L$2:$L$6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575-4AE1-ADB7-52592D21B8B8}"/>
            </c:ext>
          </c:extLst>
        </c:ser>
        <c:ser>
          <c:idx val="11"/>
          <c:order val="11"/>
          <c:tx>
            <c:v>Planktolyngbya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'1_West'!$M$2:$M$6</c:f>
              <c:numCache>
                <c:formatCode>General</c:formatCode>
                <c:ptCount val="5"/>
                <c:pt idx="0">
                  <c:v>102</c:v>
                </c:pt>
                <c:pt idx="1">
                  <c:v>973</c:v>
                </c:pt>
                <c:pt idx="2">
                  <c:v>3028</c:v>
                </c:pt>
                <c:pt idx="3">
                  <c:v>1499</c:v>
                </c:pt>
                <c:pt idx="4">
                  <c:v>1390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575-4AE1-ADB7-52592D21B8B8}"/>
            </c:ext>
          </c:extLst>
        </c:ser>
        <c:ser>
          <c:idx val="12"/>
          <c:order val="12"/>
          <c:tx>
            <c:v>Planktothrix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diamond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'1_West'!$N$2:$N$6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75-4AE1-ADB7-52592D21B8B8}"/>
            </c:ext>
          </c:extLst>
        </c:ser>
        <c:ser>
          <c:idx val="13"/>
          <c:order val="13"/>
          <c:tx>
            <c:v>Pseudanabaena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triang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'1_West'!$O$2:$O$6</c:f>
              <c:numCache>
                <c:formatCode>General</c:formatCode>
                <c:ptCount val="5"/>
                <c:pt idx="0">
                  <c:v>0</c:v>
                </c:pt>
                <c:pt idx="1">
                  <c:v>454</c:v>
                </c:pt>
                <c:pt idx="2">
                  <c:v>0</c:v>
                </c:pt>
                <c:pt idx="3">
                  <c:v>136</c:v>
                </c:pt>
                <c:pt idx="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575-4AE1-ADB7-52592D21B8B8}"/>
            </c:ext>
          </c:extLst>
        </c:ser>
        <c:ser>
          <c:idx val="14"/>
          <c:order val="14"/>
          <c:tx>
            <c:v>Raphidiopsis</c:v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star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cat>
            <c:numRef>
              <c:f>'1_West'!$A$2:$A$6</c:f>
              <c:numCache>
                <c:formatCode>m/d/yy</c:formatCode>
                <c:ptCount val="5"/>
                <c:pt idx="0">
                  <c:v>45130</c:v>
                </c:pt>
                <c:pt idx="1">
                  <c:v>45136</c:v>
                </c:pt>
                <c:pt idx="2">
                  <c:v>45150</c:v>
                </c:pt>
                <c:pt idx="3">
                  <c:v>45156</c:v>
                </c:pt>
                <c:pt idx="4">
                  <c:v>45172</c:v>
                </c:pt>
              </c:numCache>
            </c:numRef>
          </c:cat>
          <c:val>
            <c:numRef>
              <c:f>'1_West'!$P$2:$P$6</c:f>
              <c:numCache>
                <c:formatCode>General</c:formatCode>
                <c:ptCount val="5"/>
                <c:pt idx="0">
                  <c:v>0</c:v>
                </c:pt>
                <c:pt idx="1">
                  <c:v>584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575-4AE1-ADB7-52592D21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84864"/>
        <c:axId val="134095232"/>
      </c:lineChart>
      <c:dateAx>
        <c:axId val="134084864"/>
        <c:scaling>
          <c:orientation val="minMax"/>
          <c:max val="45172"/>
        </c:scaling>
        <c:delete val="0"/>
        <c:axPos val="b"/>
        <c:numFmt formatCode="m/d/yy" sourceLinked="1"/>
        <c:majorTickMark val="out"/>
        <c:minorTickMark val="none"/>
        <c:tickLblPos val="nextTo"/>
        <c:crossAx val="134095232"/>
        <c:crosses val="autoZero"/>
        <c:auto val="1"/>
        <c:lblOffset val="100"/>
        <c:baseTimeUnit val="days"/>
        <c:majorUnit val="7"/>
        <c:majorTimeUnit val="days"/>
      </c:dateAx>
      <c:valAx>
        <c:axId val="134095232"/>
        <c:scaling>
          <c:orientation val="minMax"/>
          <c:max val="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Cells/ml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0848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9906339461347031"/>
          <c:y val="3.352489315798874E-2"/>
          <c:w val="0.19195582543707457"/>
          <c:h val="0.43510378695444585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105691</xdr:colOff>
      <xdr:row>27</xdr:row>
      <xdr:rowOff>107596</xdr:rowOff>
    </xdr:from>
    <xdr:to>
      <xdr:col>9</xdr:col>
      <xdr:colOff>58517</xdr:colOff>
      <xdr:row>47</xdr:row>
      <xdr:rowOff>174548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AC659DA-492E-F6D5-0304-4ACCE7BDD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91" y="5546371"/>
          <a:ext cx="5039176" cy="3682642"/>
        </a:xfrm>
        <a:prstGeom prst="rect">
          <a:avLst/>
        </a:prstGeom>
      </xdr:spPr>
    </xdr:pic>
    <xdr:clientData/>
  </xdr:twoCellAnchor>
  <xdr:twoCellAnchor editAs="oneCell">
    <xdr:from>
      <xdr:col>7</xdr:col>
      <xdr:colOff>142380</xdr:colOff>
      <xdr:row>27</xdr:row>
      <xdr:rowOff>108091</xdr:rowOff>
    </xdr:from>
    <xdr:to>
      <xdr:col>16</xdr:col>
      <xdr:colOff>212083</xdr:colOff>
      <xdr:row>47</xdr:row>
      <xdr:rowOff>171233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3A66E9-517D-B312-A981-053A594C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405" y="5546866"/>
          <a:ext cx="5030323" cy="3686452"/>
        </a:xfrm>
        <a:prstGeom prst="rect">
          <a:avLst/>
        </a:prstGeom>
      </xdr:spPr>
    </xdr:pic>
    <xdr:clientData/>
  </xdr:twoCellAnchor>
  <xdr:twoCellAnchor editAs="oneCell">
    <xdr:from>
      <xdr:col>14</xdr:col>
      <xdr:colOff>339090</xdr:colOff>
      <xdr:row>27</xdr:row>
      <xdr:rowOff>97155</xdr:rowOff>
    </xdr:from>
    <xdr:to>
      <xdr:col>22</xdr:col>
      <xdr:colOff>474345</xdr:colOff>
      <xdr:row>47</xdr:row>
      <xdr:rowOff>170835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6C5DAC-D0BF-8C95-7016-54F49A45D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590" y="5535930"/>
          <a:ext cx="5021580" cy="3693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163829</xdr:colOff>
      <xdr:row>6</xdr:row>
      <xdr:rowOff>148590</xdr:rowOff>
    </xdr:from>
    <xdr:to>
      <xdr:col>17</xdr:col>
      <xdr:colOff>382904</xdr:colOff>
      <xdr:row>49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7232B-38D7-47F4-A2CF-A592EC9C8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163829</xdr:colOff>
      <xdr:row>6</xdr:row>
      <xdr:rowOff>148590</xdr:rowOff>
    </xdr:from>
    <xdr:to>
      <xdr:col>17</xdr:col>
      <xdr:colOff>382904</xdr:colOff>
      <xdr:row>49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3CD108-88CD-4DEE-ABB3-7EA5CCF56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194309</xdr:colOff>
      <xdr:row>6</xdr:row>
      <xdr:rowOff>139065</xdr:rowOff>
    </xdr:from>
    <xdr:to>
      <xdr:col>17</xdr:col>
      <xdr:colOff>411479</xdr:colOff>
      <xdr:row>49</xdr:row>
      <xdr:rowOff>55245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B45706-4FDD-44E7-86B1-EDAB19743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6BC0-1206-4E4A-8F0F-0B3F7484266E}">
  <dimension ref="A1:AL27"/>
  <sheetViews>
    <sheetView tabSelected="1" zoomScale="158" workbookViewId="0">
      <selection activeCell="L51" sqref="L51"/>
    </sheetView>
  </sheetViews>
  <sheetFormatPr baseColWidth="10" defaultColWidth="8.83203125" defaultRowHeight="15" x14ac:dyDescent="0.2"/>
  <cols>
    <col min="1" max="1" width="11" customWidth="1"/>
    <col min="2" max="2" width="7.83203125" style="4" customWidth="1"/>
    <col min="3" max="6" width="7.83203125" customWidth="1"/>
    <col min="7" max="7" width="7.83203125" style="4" customWidth="1"/>
    <col min="8" max="9" width="7.83203125" customWidth="1"/>
    <col min="10" max="11" width="7.83203125" style="4" customWidth="1"/>
    <col min="12" max="12" width="7.83203125" customWidth="1"/>
    <col min="13" max="13" width="7.83203125" style="4" customWidth="1"/>
    <col min="14" max="14" width="7.83203125" customWidth="1"/>
    <col min="15" max="15" width="7.83203125" style="4" customWidth="1"/>
    <col min="21" max="21" width="11" customWidth="1"/>
    <col min="22" max="22" width="7.83203125" customWidth="1"/>
    <col min="23" max="26" width="7.83203125" style="2" customWidth="1"/>
    <col min="27" max="27" width="7.83203125" customWidth="1"/>
    <col min="28" max="29" width="7.83203125" style="2" customWidth="1"/>
    <col min="30" max="31" width="7.83203125" customWidth="1"/>
    <col min="32" max="32" width="7.83203125" style="2" customWidth="1"/>
    <col min="33" max="33" width="7.83203125" customWidth="1"/>
    <col min="34" max="34" width="7.83203125" style="2" customWidth="1"/>
    <col min="35" max="35" width="7.83203125" customWidth="1"/>
  </cols>
  <sheetData>
    <row r="1" spans="1:38" x14ac:dyDescent="0.2">
      <c r="B1" s="4" t="s">
        <v>26</v>
      </c>
      <c r="U1" s="4" t="s">
        <v>28</v>
      </c>
    </row>
    <row r="2" spans="1:38" s="7" customFormat="1" ht="80" x14ac:dyDescent="0.2">
      <c r="A2" s="13" t="s">
        <v>3</v>
      </c>
      <c r="B2" s="8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  <c r="H2" s="7" t="s">
        <v>10</v>
      </c>
      <c r="I2" s="7" t="s">
        <v>11</v>
      </c>
      <c r="J2" s="8" t="s">
        <v>12</v>
      </c>
      <c r="K2" s="8" t="s">
        <v>13</v>
      </c>
      <c r="L2" s="7" t="s">
        <v>14</v>
      </c>
      <c r="M2" s="8" t="s">
        <v>15</v>
      </c>
      <c r="N2" s="7" t="s">
        <v>16</v>
      </c>
      <c r="O2" s="8" t="s">
        <v>17</v>
      </c>
      <c r="P2" s="13" t="s">
        <v>27</v>
      </c>
      <c r="Q2" s="13" t="s">
        <v>18</v>
      </c>
      <c r="R2" s="13" t="s">
        <v>19</v>
      </c>
      <c r="U2" s="13" t="s">
        <v>3</v>
      </c>
      <c r="V2" s="8" t="s">
        <v>4</v>
      </c>
      <c r="W2" s="15" t="s">
        <v>5</v>
      </c>
      <c r="X2" s="15" t="s">
        <v>6</v>
      </c>
      <c r="Y2" s="15" t="s">
        <v>7</v>
      </c>
      <c r="Z2" s="15" t="s">
        <v>8</v>
      </c>
      <c r="AA2" s="8" t="s">
        <v>9</v>
      </c>
      <c r="AB2" s="15" t="s">
        <v>10</v>
      </c>
      <c r="AC2" s="15" t="s">
        <v>11</v>
      </c>
      <c r="AD2" s="8" t="s">
        <v>12</v>
      </c>
      <c r="AE2" s="8" t="s">
        <v>13</v>
      </c>
      <c r="AF2" s="15" t="s">
        <v>14</v>
      </c>
      <c r="AG2" s="8" t="s">
        <v>15</v>
      </c>
      <c r="AH2" s="15" t="s">
        <v>16</v>
      </c>
      <c r="AI2" s="8" t="s">
        <v>17</v>
      </c>
    </row>
    <row r="3" spans="1:38" x14ac:dyDescent="0.2">
      <c r="A3" s="1">
        <v>45130</v>
      </c>
      <c r="B3" s="9">
        <v>0</v>
      </c>
      <c r="C3">
        <v>3811</v>
      </c>
      <c r="D3">
        <v>0</v>
      </c>
      <c r="E3">
        <v>0</v>
      </c>
      <c r="F3">
        <v>0</v>
      </c>
      <c r="G3" s="9">
        <v>0</v>
      </c>
      <c r="H3">
        <v>0</v>
      </c>
      <c r="I3">
        <v>0</v>
      </c>
      <c r="J3" s="9">
        <v>43</v>
      </c>
      <c r="K3" s="9">
        <v>0</v>
      </c>
      <c r="L3">
        <v>21</v>
      </c>
      <c r="M3" s="9">
        <v>0</v>
      </c>
      <c r="N3">
        <v>298</v>
      </c>
      <c r="O3" s="9">
        <v>43</v>
      </c>
      <c r="P3">
        <f>SUM(B3:O3)</f>
        <v>4216</v>
      </c>
      <c r="Q3" s="14">
        <f>B3+G3+J3+K3+M3+O3</f>
        <v>86</v>
      </c>
      <c r="R3" s="14">
        <f>Q3/P3</f>
        <v>2.0398481973434534E-2</v>
      </c>
      <c r="U3" s="1">
        <v>45130</v>
      </c>
      <c r="V3" s="14">
        <f>B3/P3</f>
        <v>0</v>
      </c>
      <c r="W3" s="2">
        <f>C3/P3</f>
        <v>0.90393738140417457</v>
      </c>
      <c r="X3" s="2">
        <f>D3/P3</f>
        <v>0</v>
      </c>
      <c r="Y3" s="2">
        <f>E3/P3</f>
        <v>0</v>
      </c>
      <c r="Z3" s="2">
        <f>F3/P3</f>
        <v>0</v>
      </c>
      <c r="AA3" s="14">
        <f>G3/P3</f>
        <v>0</v>
      </c>
      <c r="AB3" s="2">
        <f>H3/P3</f>
        <v>0</v>
      </c>
      <c r="AC3" s="2">
        <f>I3/P3</f>
        <v>0</v>
      </c>
      <c r="AD3" s="14">
        <f>J3/P3</f>
        <v>1.0199240986717267E-2</v>
      </c>
      <c r="AE3" s="14">
        <f>K3/P3</f>
        <v>0</v>
      </c>
      <c r="AF3" s="2">
        <f>L3/P3</f>
        <v>4.9810246679316888E-3</v>
      </c>
      <c r="AG3" s="14">
        <f>M3/P3</f>
        <v>0</v>
      </c>
      <c r="AH3" s="2">
        <f>N3/P3</f>
        <v>7.0683111954459199E-2</v>
      </c>
      <c r="AI3" s="14">
        <f>O3/P3</f>
        <v>1.0199240986717267E-2</v>
      </c>
      <c r="AJ3" s="16"/>
      <c r="AK3" s="16"/>
      <c r="AL3" s="16"/>
    </row>
    <row r="4" spans="1:38" x14ac:dyDescent="0.2">
      <c r="A4" s="1">
        <v>45136</v>
      </c>
      <c r="B4" s="9">
        <v>0</v>
      </c>
      <c r="C4">
        <v>16427</v>
      </c>
      <c r="D4">
        <v>0</v>
      </c>
      <c r="E4">
        <v>0</v>
      </c>
      <c r="F4">
        <v>227</v>
      </c>
      <c r="G4" s="9">
        <v>0</v>
      </c>
      <c r="H4">
        <v>0</v>
      </c>
      <c r="I4">
        <v>2422</v>
      </c>
      <c r="J4" s="9">
        <v>76</v>
      </c>
      <c r="K4" s="9">
        <v>0</v>
      </c>
      <c r="L4">
        <v>908</v>
      </c>
      <c r="M4" s="9">
        <v>0</v>
      </c>
      <c r="N4">
        <v>151</v>
      </c>
      <c r="O4" s="9">
        <v>0</v>
      </c>
      <c r="P4">
        <f>SUM(B4:O4)</f>
        <v>20211</v>
      </c>
      <c r="Q4" s="14">
        <f>B4+G4+J4+K4+M4+O4</f>
        <v>76</v>
      </c>
      <c r="R4" s="14">
        <f t="shared" ref="R4:R21" si="0">Q4/P4</f>
        <v>3.760328533966652E-3</v>
      </c>
      <c r="U4" s="1">
        <v>45136</v>
      </c>
      <c r="V4" s="14">
        <f t="shared" ref="V4:V21" si="1">B4/P4</f>
        <v>0</v>
      </c>
      <c r="W4" s="2">
        <f t="shared" ref="W4:W21" si="2">C4/P4</f>
        <v>0.81277522141408143</v>
      </c>
      <c r="X4" s="2">
        <f t="shared" ref="X4:X21" si="3">D4/P4</f>
        <v>0</v>
      </c>
      <c r="Y4" s="2">
        <f t="shared" ref="Y4:Y21" si="4">E4/P4</f>
        <v>0</v>
      </c>
      <c r="Z4" s="2">
        <f t="shared" ref="Z4:Z21" si="5">F4/P4</f>
        <v>1.1231507594874079E-2</v>
      </c>
      <c r="AA4" s="14">
        <f t="shared" ref="AA4:AA21" si="6">G4/P4</f>
        <v>0</v>
      </c>
      <c r="AB4" s="2">
        <f t="shared" ref="AB4:AB21" si="7">H4/P4</f>
        <v>0</v>
      </c>
      <c r="AC4" s="2">
        <f t="shared" ref="AC4:AC21" si="8">I4/P4</f>
        <v>0.11983573301667409</v>
      </c>
      <c r="AD4" s="14">
        <f t="shared" ref="AD4:AD21" si="9">J4/P4</f>
        <v>3.760328533966652E-3</v>
      </c>
      <c r="AE4" s="14">
        <f t="shared" ref="AE4:AE21" si="10">K4/P4</f>
        <v>0</v>
      </c>
      <c r="AF4" s="2">
        <f t="shared" ref="AF4:AF21" si="11">L4/P4</f>
        <v>4.4926030379496315E-2</v>
      </c>
      <c r="AG4" s="14">
        <f t="shared" ref="AG4:AG21" si="12">M4/P4</f>
        <v>0</v>
      </c>
      <c r="AH4" s="2">
        <f t="shared" ref="AH4:AH21" si="13">N4/P4</f>
        <v>7.4711790609074263E-3</v>
      </c>
      <c r="AI4" s="14">
        <f t="shared" ref="AI4:AI21" si="14">O4/P4</f>
        <v>0</v>
      </c>
      <c r="AJ4" s="16"/>
      <c r="AK4" s="16"/>
      <c r="AL4" s="16"/>
    </row>
    <row r="5" spans="1:38" x14ac:dyDescent="0.2">
      <c r="A5" s="1">
        <v>45150</v>
      </c>
      <c r="B5" s="9">
        <v>0</v>
      </c>
      <c r="C5">
        <v>10836</v>
      </c>
      <c r="D5">
        <v>0</v>
      </c>
      <c r="E5">
        <v>0</v>
      </c>
      <c r="F5">
        <v>0</v>
      </c>
      <c r="G5" s="9">
        <v>130</v>
      </c>
      <c r="H5">
        <v>0</v>
      </c>
      <c r="I5">
        <v>1882</v>
      </c>
      <c r="J5" s="9">
        <v>584</v>
      </c>
      <c r="K5" s="9">
        <v>65</v>
      </c>
      <c r="L5">
        <v>2985</v>
      </c>
      <c r="M5" s="9">
        <v>0</v>
      </c>
      <c r="N5">
        <v>65</v>
      </c>
      <c r="O5" s="9">
        <v>0</v>
      </c>
      <c r="P5">
        <f>SUM(B5:O5)</f>
        <v>16547</v>
      </c>
      <c r="Q5" s="14">
        <f>B5+G5+J5+K5+M5+O5</f>
        <v>779</v>
      </c>
      <c r="R5" s="14">
        <f t="shared" si="0"/>
        <v>4.707802018492778E-2</v>
      </c>
      <c r="U5" s="1">
        <v>45150</v>
      </c>
      <c r="V5" s="14">
        <f t="shared" si="1"/>
        <v>0</v>
      </c>
      <c r="W5" s="2">
        <f t="shared" si="2"/>
        <v>0.65486190850305193</v>
      </c>
      <c r="X5" s="2">
        <f t="shared" si="3"/>
        <v>0</v>
      </c>
      <c r="Y5" s="2">
        <f t="shared" si="4"/>
        <v>0</v>
      </c>
      <c r="Z5" s="2">
        <f t="shared" si="5"/>
        <v>0</v>
      </c>
      <c r="AA5" s="14">
        <f t="shared" si="6"/>
        <v>7.8564090167401943E-3</v>
      </c>
      <c r="AB5" s="2">
        <f t="shared" si="7"/>
        <v>0</v>
      </c>
      <c r="AC5" s="2">
        <f t="shared" si="8"/>
        <v>0.11373662899619266</v>
      </c>
      <c r="AD5" s="14">
        <f t="shared" si="9"/>
        <v>3.5293406659817492E-2</v>
      </c>
      <c r="AE5" s="14">
        <f t="shared" si="10"/>
        <v>3.9282045083700971E-3</v>
      </c>
      <c r="AF5" s="2">
        <f t="shared" si="11"/>
        <v>0.18039523780745753</v>
      </c>
      <c r="AG5" s="14">
        <f t="shared" si="12"/>
        <v>0</v>
      </c>
      <c r="AH5" s="2">
        <f t="shared" si="13"/>
        <v>3.9282045083700971E-3</v>
      </c>
      <c r="AI5" s="14">
        <f t="shared" si="14"/>
        <v>0</v>
      </c>
      <c r="AJ5" s="16"/>
      <c r="AK5" s="16"/>
      <c r="AL5" s="16"/>
    </row>
    <row r="6" spans="1:38" x14ac:dyDescent="0.2">
      <c r="A6" s="1">
        <v>45156</v>
      </c>
      <c r="B6" s="9">
        <v>0</v>
      </c>
      <c r="C6">
        <v>14171</v>
      </c>
      <c r="D6">
        <v>0</v>
      </c>
      <c r="E6">
        <v>0</v>
      </c>
      <c r="F6">
        <v>136</v>
      </c>
      <c r="G6" s="9">
        <v>0</v>
      </c>
      <c r="H6">
        <v>0</v>
      </c>
      <c r="I6">
        <v>1499</v>
      </c>
      <c r="J6" s="9">
        <v>136</v>
      </c>
      <c r="K6" s="9">
        <v>0</v>
      </c>
      <c r="L6">
        <v>1022</v>
      </c>
      <c r="M6" s="9">
        <v>0</v>
      </c>
      <c r="N6">
        <v>68</v>
      </c>
      <c r="O6" s="9">
        <v>0</v>
      </c>
      <c r="P6">
        <f>SUM(B6:O6)</f>
        <v>17032</v>
      </c>
      <c r="Q6" s="14">
        <f>B6+G6+J6+K6+M6+O6</f>
        <v>136</v>
      </c>
      <c r="R6" s="14">
        <f t="shared" si="0"/>
        <v>7.984969469234382E-3</v>
      </c>
      <c r="U6" s="1">
        <v>45156</v>
      </c>
      <c r="V6" s="14">
        <f t="shared" si="1"/>
        <v>0</v>
      </c>
      <c r="W6" s="2">
        <f t="shared" si="2"/>
        <v>0.83202207609206202</v>
      </c>
      <c r="X6" s="2">
        <f t="shared" si="3"/>
        <v>0</v>
      </c>
      <c r="Y6" s="2">
        <f t="shared" si="4"/>
        <v>0</v>
      </c>
      <c r="Z6" s="2">
        <f t="shared" si="5"/>
        <v>7.984969469234382E-3</v>
      </c>
      <c r="AA6" s="14">
        <f t="shared" si="6"/>
        <v>0</v>
      </c>
      <c r="AB6" s="2">
        <f t="shared" si="7"/>
        <v>0</v>
      </c>
      <c r="AC6" s="2">
        <f t="shared" si="8"/>
        <v>8.8010803193987783E-2</v>
      </c>
      <c r="AD6" s="14">
        <f t="shared" si="9"/>
        <v>7.984969469234382E-3</v>
      </c>
      <c r="AE6" s="14">
        <f t="shared" si="10"/>
        <v>0</v>
      </c>
      <c r="AF6" s="2">
        <f t="shared" si="11"/>
        <v>6.0004697040864252E-2</v>
      </c>
      <c r="AG6" s="14">
        <f t="shared" si="12"/>
        <v>0</v>
      </c>
      <c r="AH6" s="2">
        <f t="shared" si="13"/>
        <v>3.992484734617191E-3</v>
      </c>
      <c r="AI6" s="14">
        <f t="shared" si="14"/>
        <v>0</v>
      </c>
      <c r="AJ6" s="16"/>
      <c r="AK6" s="16"/>
      <c r="AL6" s="16"/>
    </row>
    <row r="7" spans="1:38" x14ac:dyDescent="0.2">
      <c r="A7" s="1">
        <v>45172</v>
      </c>
      <c r="B7" s="9">
        <v>0</v>
      </c>
      <c r="C7">
        <v>26570</v>
      </c>
      <c r="D7">
        <v>0</v>
      </c>
      <c r="E7">
        <v>0</v>
      </c>
      <c r="F7">
        <v>487</v>
      </c>
      <c r="G7" s="9">
        <v>0</v>
      </c>
      <c r="H7">
        <v>0</v>
      </c>
      <c r="I7">
        <v>4745</v>
      </c>
      <c r="J7" s="9">
        <v>487</v>
      </c>
      <c r="K7" s="9">
        <v>0</v>
      </c>
      <c r="L7">
        <v>2068</v>
      </c>
      <c r="M7" s="9">
        <v>0</v>
      </c>
      <c r="N7">
        <v>0</v>
      </c>
      <c r="O7" s="9">
        <v>0</v>
      </c>
      <c r="P7">
        <f>SUM(B7:O7)</f>
        <v>34357</v>
      </c>
      <c r="Q7" s="14">
        <f>B7+G7+J7+K7+M7+O7</f>
        <v>487</v>
      </c>
      <c r="R7" s="14">
        <f t="shared" si="0"/>
        <v>1.4174695113077394E-2</v>
      </c>
      <c r="U7" s="1">
        <v>45172</v>
      </c>
      <c r="V7" s="14">
        <f t="shared" si="1"/>
        <v>0</v>
      </c>
      <c r="W7" s="2">
        <f t="shared" si="2"/>
        <v>0.77335040894140927</v>
      </c>
      <c r="X7" s="2">
        <f t="shared" si="3"/>
        <v>0</v>
      </c>
      <c r="Y7" s="2">
        <f t="shared" si="4"/>
        <v>0</v>
      </c>
      <c r="Z7" s="2">
        <f t="shared" si="5"/>
        <v>1.4174695113077394E-2</v>
      </c>
      <c r="AA7" s="14">
        <f t="shared" si="6"/>
        <v>0</v>
      </c>
      <c r="AB7" s="2">
        <f t="shared" si="7"/>
        <v>0</v>
      </c>
      <c r="AC7" s="2">
        <f t="shared" si="8"/>
        <v>0.13810868236458362</v>
      </c>
      <c r="AD7" s="14">
        <f t="shared" si="9"/>
        <v>1.4174695113077394E-2</v>
      </c>
      <c r="AE7" s="14">
        <f t="shared" si="10"/>
        <v>0</v>
      </c>
      <c r="AF7" s="2">
        <f t="shared" si="11"/>
        <v>6.0191518467852256E-2</v>
      </c>
      <c r="AG7" s="14">
        <f t="shared" si="12"/>
        <v>0</v>
      </c>
      <c r="AH7" s="2">
        <f t="shared" si="13"/>
        <v>0</v>
      </c>
      <c r="AI7" s="14">
        <f t="shared" si="14"/>
        <v>0</v>
      </c>
      <c r="AJ7" s="16"/>
      <c r="AK7" s="16"/>
      <c r="AL7" s="16"/>
    </row>
    <row r="8" spans="1:38" x14ac:dyDescent="0.2">
      <c r="A8" s="1"/>
      <c r="B8" s="9"/>
      <c r="G8" s="9"/>
      <c r="J8" s="9"/>
      <c r="K8" s="9"/>
      <c r="M8" s="9"/>
      <c r="O8" s="9"/>
      <c r="Q8" s="14"/>
      <c r="R8" s="14"/>
      <c r="V8" s="16"/>
      <c r="AA8" s="16"/>
      <c r="AD8" s="16"/>
      <c r="AE8" s="16"/>
      <c r="AG8" s="16"/>
      <c r="AI8" s="16"/>
      <c r="AJ8" s="16"/>
      <c r="AK8" s="16"/>
      <c r="AL8" s="16"/>
    </row>
    <row r="9" spans="1:38" ht="48" x14ac:dyDescent="0.2">
      <c r="A9" s="4" t="s">
        <v>20</v>
      </c>
      <c r="B9" s="8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8" t="s">
        <v>9</v>
      </c>
      <c r="H9" s="7" t="s">
        <v>10</v>
      </c>
      <c r="I9" s="7" t="s">
        <v>11</v>
      </c>
      <c r="J9" s="8" t="s">
        <v>12</v>
      </c>
      <c r="K9" s="8" t="s">
        <v>13</v>
      </c>
      <c r="L9" s="7" t="s">
        <v>14</v>
      </c>
      <c r="M9" s="8" t="s">
        <v>15</v>
      </c>
      <c r="N9" s="7" t="s">
        <v>16</v>
      </c>
      <c r="O9" s="8" t="s">
        <v>17</v>
      </c>
      <c r="Q9" s="14"/>
      <c r="R9" s="14"/>
      <c r="U9" s="4" t="s">
        <v>20</v>
      </c>
      <c r="V9" s="8" t="s">
        <v>4</v>
      </c>
      <c r="W9" s="15" t="s">
        <v>5</v>
      </c>
      <c r="X9" s="15" t="s">
        <v>6</v>
      </c>
      <c r="Y9" s="15" t="s">
        <v>7</v>
      </c>
      <c r="Z9" s="15" t="s">
        <v>8</v>
      </c>
      <c r="AA9" s="8" t="s">
        <v>9</v>
      </c>
      <c r="AB9" s="15" t="s">
        <v>10</v>
      </c>
      <c r="AC9" s="15" t="s">
        <v>11</v>
      </c>
      <c r="AD9" s="8" t="s">
        <v>12</v>
      </c>
      <c r="AE9" s="8" t="s">
        <v>13</v>
      </c>
      <c r="AF9" s="15" t="s">
        <v>14</v>
      </c>
      <c r="AG9" s="8" t="s">
        <v>15</v>
      </c>
      <c r="AH9" s="15" t="s">
        <v>16</v>
      </c>
      <c r="AI9" s="8" t="s">
        <v>17</v>
      </c>
    </row>
    <row r="10" spans="1:38" x14ac:dyDescent="0.2">
      <c r="A10" s="1">
        <v>45130</v>
      </c>
      <c r="B10" s="9">
        <v>0</v>
      </c>
      <c r="C10">
        <v>4114</v>
      </c>
      <c r="D10">
        <v>0</v>
      </c>
      <c r="E10">
        <v>0</v>
      </c>
      <c r="F10">
        <v>0</v>
      </c>
      <c r="G10" s="9">
        <v>0</v>
      </c>
      <c r="H10">
        <v>0</v>
      </c>
      <c r="I10">
        <v>0</v>
      </c>
      <c r="J10" s="9">
        <v>52</v>
      </c>
      <c r="K10" s="9">
        <v>0</v>
      </c>
      <c r="L10">
        <v>79</v>
      </c>
      <c r="M10" s="9">
        <v>0</v>
      </c>
      <c r="N10">
        <v>105</v>
      </c>
      <c r="O10" s="9">
        <v>157</v>
      </c>
      <c r="P10">
        <f>SUM(B10:O10)</f>
        <v>4507</v>
      </c>
      <c r="Q10" s="14">
        <f>B10+G10+J10+K10+M10+O10</f>
        <v>209</v>
      </c>
      <c r="R10" s="14">
        <f t="shared" si="0"/>
        <v>4.6372309740403815E-2</v>
      </c>
      <c r="U10" s="1">
        <v>45130</v>
      </c>
      <c r="V10" s="14">
        <f t="shared" si="1"/>
        <v>0</v>
      </c>
      <c r="W10" s="2">
        <f t="shared" si="2"/>
        <v>0.91280230752163305</v>
      </c>
      <c r="X10" s="2">
        <f t="shared" si="3"/>
        <v>0</v>
      </c>
      <c r="Y10" s="2">
        <f t="shared" si="4"/>
        <v>0</v>
      </c>
      <c r="Z10" s="2">
        <f t="shared" si="5"/>
        <v>0</v>
      </c>
      <c r="AA10" s="14">
        <f t="shared" si="6"/>
        <v>0</v>
      </c>
      <c r="AB10" s="2">
        <f t="shared" si="7"/>
        <v>0</v>
      </c>
      <c r="AC10" s="2">
        <f t="shared" si="8"/>
        <v>0</v>
      </c>
      <c r="AD10" s="14">
        <f t="shared" si="9"/>
        <v>1.1537608165076547E-2</v>
      </c>
      <c r="AE10" s="14">
        <f t="shared" si="10"/>
        <v>0</v>
      </c>
      <c r="AF10" s="2">
        <f t="shared" si="11"/>
        <v>1.7528289327712446E-2</v>
      </c>
      <c r="AG10" s="14">
        <f t="shared" si="12"/>
        <v>0</v>
      </c>
      <c r="AH10" s="2">
        <f t="shared" si="13"/>
        <v>2.329709341025072E-2</v>
      </c>
      <c r="AI10" s="14">
        <f t="shared" si="14"/>
        <v>3.4834701575327268E-2</v>
      </c>
      <c r="AJ10" s="16"/>
    </row>
    <row r="11" spans="1:38" x14ac:dyDescent="0.2">
      <c r="A11" s="1">
        <v>45136</v>
      </c>
      <c r="B11" s="9">
        <v>0</v>
      </c>
      <c r="C11">
        <v>15248</v>
      </c>
      <c r="D11">
        <v>0</v>
      </c>
      <c r="E11">
        <v>0</v>
      </c>
      <c r="F11">
        <v>260</v>
      </c>
      <c r="G11" s="9">
        <v>0</v>
      </c>
      <c r="H11">
        <v>0</v>
      </c>
      <c r="I11">
        <v>2531</v>
      </c>
      <c r="J11" s="9">
        <v>65</v>
      </c>
      <c r="K11" s="9">
        <v>0</v>
      </c>
      <c r="L11">
        <v>1233</v>
      </c>
      <c r="M11" s="9">
        <v>65</v>
      </c>
      <c r="N11">
        <v>195</v>
      </c>
      <c r="O11" s="9">
        <v>389</v>
      </c>
      <c r="P11">
        <f>SUM(B11:O11)</f>
        <v>19986</v>
      </c>
      <c r="Q11" s="14">
        <f>B11+G11+J11+K11+M11+O11</f>
        <v>519</v>
      </c>
      <c r="R11" s="14">
        <f t="shared" si="0"/>
        <v>2.5968177724407085E-2</v>
      </c>
      <c r="U11" s="1">
        <v>45136</v>
      </c>
      <c r="V11" s="14">
        <f t="shared" si="1"/>
        <v>0</v>
      </c>
      <c r="W11" s="2">
        <f t="shared" si="2"/>
        <v>0.76293405383768642</v>
      </c>
      <c r="X11" s="2">
        <f t="shared" si="3"/>
        <v>0</v>
      </c>
      <c r="Y11" s="2">
        <f t="shared" si="4"/>
        <v>0</v>
      </c>
      <c r="Z11" s="2">
        <f t="shared" si="5"/>
        <v>1.3009106374462124E-2</v>
      </c>
      <c r="AA11" s="14">
        <f t="shared" si="6"/>
        <v>0</v>
      </c>
      <c r="AB11" s="2">
        <f t="shared" si="7"/>
        <v>0</v>
      </c>
      <c r="AC11" s="2">
        <f t="shared" si="8"/>
        <v>0.12663864705293706</v>
      </c>
      <c r="AD11" s="14">
        <f t="shared" si="9"/>
        <v>3.252276593615531E-3</v>
      </c>
      <c r="AE11" s="14">
        <f t="shared" si="10"/>
        <v>0</v>
      </c>
      <c r="AF11" s="2">
        <f t="shared" si="11"/>
        <v>6.169318522966076E-2</v>
      </c>
      <c r="AG11" s="14">
        <f t="shared" si="12"/>
        <v>3.252276593615531E-3</v>
      </c>
      <c r="AH11" s="2">
        <f t="shared" si="13"/>
        <v>9.7568297808465921E-3</v>
      </c>
      <c r="AI11" s="14">
        <f t="shared" si="14"/>
        <v>1.9463624537176025E-2</v>
      </c>
      <c r="AJ11" s="16"/>
    </row>
    <row r="12" spans="1:38" x14ac:dyDescent="0.2">
      <c r="A12" s="1">
        <v>45150</v>
      </c>
      <c r="B12" s="9">
        <v>114</v>
      </c>
      <c r="C12">
        <v>8686</v>
      </c>
      <c r="D12">
        <v>0</v>
      </c>
      <c r="E12">
        <v>0</v>
      </c>
      <c r="F12">
        <v>0</v>
      </c>
      <c r="G12" s="9">
        <v>114</v>
      </c>
      <c r="H12">
        <v>0</v>
      </c>
      <c r="I12">
        <v>1419</v>
      </c>
      <c r="J12" s="9">
        <v>284</v>
      </c>
      <c r="K12" s="9">
        <v>0</v>
      </c>
      <c r="L12">
        <v>2498</v>
      </c>
      <c r="M12" s="9">
        <v>0</v>
      </c>
      <c r="N12">
        <v>57</v>
      </c>
      <c r="O12" s="9">
        <v>0</v>
      </c>
      <c r="P12">
        <f>SUM(B12:O12)</f>
        <v>13172</v>
      </c>
      <c r="Q12" s="14">
        <f>B12+G12+J12+K12+M12+O12</f>
        <v>512</v>
      </c>
      <c r="R12" s="14">
        <f t="shared" si="0"/>
        <v>3.8870331005162469E-2</v>
      </c>
      <c r="U12" s="1">
        <v>45150</v>
      </c>
      <c r="V12" s="14">
        <f t="shared" si="1"/>
        <v>8.6547221378682048E-3</v>
      </c>
      <c r="W12" s="2">
        <f t="shared" si="2"/>
        <v>0.65942909201336164</v>
      </c>
      <c r="X12" s="2">
        <f t="shared" si="3"/>
        <v>0</v>
      </c>
      <c r="Y12" s="2">
        <f t="shared" si="4"/>
        <v>0</v>
      </c>
      <c r="Z12" s="2">
        <f t="shared" si="5"/>
        <v>0</v>
      </c>
      <c r="AA12" s="14">
        <f t="shared" si="6"/>
        <v>8.6547221378682048E-3</v>
      </c>
      <c r="AB12" s="2">
        <f t="shared" si="7"/>
        <v>0</v>
      </c>
      <c r="AC12" s="2">
        <f t="shared" si="8"/>
        <v>0.10772851503188582</v>
      </c>
      <c r="AD12" s="14">
        <f t="shared" si="9"/>
        <v>2.1560886729426056E-2</v>
      </c>
      <c r="AE12" s="14">
        <f t="shared" si="10"/>
        <v>0</v>
      </c>
      <c r="AF12" s="2">
        <f t="shared" si="11"/>
        <v>0.18964470088065594</v>
      </c>
      <c r="AG12" s="14">
        <f t="shared" si="12"/>
        <v>0</v>
      </c>
      <c r="AH12" s="2">
        <f t="shared" si="13"/>
        <v>4.3273610689341024E-3</v>
      </c>
      <c r="AI12" s="14">
        <f t="shared" si="14"/>
        <v>0</v>
      </c>
      <c r="AJ12" s="16"/>
    </row>
    <row r="13" spans="1:38" x14ac:dyDescent="0.2">
      <c r="A13" s="1">
        <v>45156</v>
      </c>
      <c r="B13" s="9">
        <v>0</v>
      </c>
      <c r="C13">
        <v>11458</v>
      </c>
      <c r="D13">
        <v>0</v>
      </c>
      <c r="E13">
        <v>0</v>
      </c>
      <c r="F13">
        <v>186</v>
      </c>
      <c r="G13" s="9">
        <v>0</v>
      </c>
      <c r="H13">
        <v>0</v>
      </c>
      <c r="I13">
        <v>3097</v>
      </c>
      <c r="J13" s="9">
        <v>372</v>
      </c>
      <c r="K13" s="9">
        <v>0</v>
      </c>
      <c r="L13">
        <v>1672</v>
      </c>
      <c r="M13" s="9">
        <v>0</v>
      </c>
      <c r="N13">
        <v>62</v>
      </c>
      <c r="O13" s="9">
        <v>0</v>
      </c>
      <c r="P13">
        <f>SUM(B13:O13)</f>
        <v>16847</v>
      </c>
      <c r="Q13" s="14">
        <f>B13+G13+J13+K13+M13+O13</f>
        <v>372</v>
      </c>
      <c r="R13" s="14">
        <f t="shared" si="0"/>
        <v>2.2081082685344571E-2</v>
      </c>
      <c r="U13" s="1">
        <v>45156</v>
      </c>
      <c r="V13" s="14">
        <f t="shared" si="1"/>
        <v>0</v>
      </c>
      <c r="W13" s="2">
        <f t="shared" si="2"/>
        <v>0.68012108980827446</v>
      </c>
      <c r="X13" s="2">
        <f t="shared" si="3"/>
        <v>0</v>
      </c>
      <c r="Y13" s="2">
        <f t="shared" si="4"/>
        <v>0</v>
      </c>
      <c r="Z13" s="2">
        <f t="shared" si="5"/>
        <v>1.1040541342672286E-2</v>
      </c>
      <c r="AA13" s="14">
        <f t="shared" si="6"/>
        <v>0</v>
      </c>
      <c r="AB13" s="2">
        <f t="shared" si="7"/>
        <v>0</v>
      </c>
      <c r="AC13" s="2">
        <f t="shared" si="8"/>
        <v>0.18383094913040898</v>
      </c>
      <c r="AD13" s="14">
        <f t="shared" si="9"/>
        <v>2.2081082685344571E-2</v>
      </c>
      <c r="AE13" s="14">
        <f t="shared" si="10"/>
        <v>0</v>
      </c>
      <c r="AF13" s="2">
        <f t="shared" si="11"/>
        <v>9.9246156585742262E-2</v>
      </c>
      <c r="AG13" s="14">
        <f t="shared" si="12"/>
        <v>0</v>
      </c>
      <c r="AH13" s="2">
        <f t="shared" si="13"/>
        <v>3.6801804475574285E-3</v>
      </c>
      <c r="AI13" s="14">
        <f t="shared" si="14"/>
        <v>0</v>
      </c>
      <c r="AJ13" s="16"/>
    </row>
    <row r="14" spans="1:38" x14ac:dyDescent="0.2">
      <c r="A14" s="1">
        <v>45172</v>
      </c>
      <c r="B14" s="9">
        <v>139</v>
      </c>
      <c r="C14">
        <v>30728</v>
      </c>
      <c r="D14">
        <v>0</v>
      </c>
      <c r="E14">
        <v>0</v>
      </c>
      <c r="F14">
        <v>0</v>
      </c>
      <c r="G14" s="9">
        <v>0</v>
      </c>
      <c r="H14">
        <v>0</v>
      </c>
      <c r="I14">
        <v>5701</v>
      </c>
      <c r="J14" s="9">
        <v>0</v>
      </c>
      <c r="K14" s="8">
        <v>139</v>
      </c>
      <c r="L14">
        <v>1251</v>
      </c>
      <c r="M14" s="9">
        <v>0</v>
      </c>
      <c r="N14">
        <v>417</v>
      </c>
      <c r="O14" s="9">
        <v>0</v>
      </c>
      <c r="P14">
        <f>SUM(B14:O14)</f>
        <v>38375</v>
      </c>
      <c r="Q14" s="14">
        <f>B14+G14+J14+K14+M14+O14</f>
        <v>278</v>
      </c>
      <c r="R14" s="14">
        <f t="shared" si="0"/>
        <v>7.2442996742671014E-3</v>
      </c>
      <c r="U14" s="1">
        <v>45172</v>
      </c>
      <c r="V14" s="14">
        <f t="shared" si="1"/>
        <v>3.6221498371335507E-3</v>
      </c>
      <c r="W14" s="2">
        <f t="shared" si="2"/>
        <v>0.80072964169381111</v>
      </c>
      <c r="X14" s="2">
        <f t="shared" si="3"/>
        <v>0</v>
      </c>
      <c r="Y14" s="2">
        <f t="shared" si="4"/>
        <v>0</v>
      </c>
      <c r="Z14" s="2">
        <f t="shared" si="5"/>
        <v>0</v>
      </c>
      <c r="AA14" s="14">
        <f t="shared" si="6"/>
        <v>0</v>
      </c>
      <c r="AB14" s="2">
        <f t="shared" si="7"/>
        <v>0</v>
      </c>
      <c r="AC14" s="2">
        <f t="shared" si="8"/>
        <v>0.14856026058631921</v>
      </c>
      <c r="AD14" s="14">
        <f t="shared" si="9"/>
        <v>0</v>
      </c>
      <c r="AE14" s="14">
        <f t="shared" si="10"/>
        <v>3.6221498371335507E-3</v>
      </c>
      <c r="AF14" s="2">
        <f t="shared" si="11"/>
        <v>3.2599348534201954E-2</v>
      </c>
      <c r="AG14" s="14">
        <f t="shared" si="12"/>
        <v>0</v>
      </c>
      <c r="AH14" s="2">
        <f t="shared" si="13"/>
        <v>1.0866449511400651E-2</v>
      </c>
      <c r="AI14" s="14">
        <f t="shared" si="14"/>
        <v>0</v>
      </c>
      <c r="AJ14" s="16"/>
    </row>
    <row r="15" spans="1:38" x14ac:dyDescent="0.2">
      <c r="A15" s="1"/>
      <c r="B15" s="9"/>
      <c r="G15" s="9"/>
      <c r="J15" s="9"/>
      <c r="K15" s="9"/>
      <c r="M15" s="9"/>
      <c r="O15" s="9"/>
      <c r="Q15" s="14"/>
      <c r="R15" s="14"/>
      <c r="V15" s="16"/>
      <c r="AA15" s="16"/>
      <c r="AD15" s="16"/>
      <c r="AE15" s="16"/>
      <c r="AG15" s="16"/>
      <c r="AI15" s="16"/>
      <c r="AJ15" s="16"/>
    </row>
    <row r="16" spans="1:38" ht="48" x14ac:dyDescent="0.2">
      <c r="A16" s="4" t="s">
        <v>21</v>
      </c>
      <c r="B16" s="8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8" t="s">
        <v>9</v>
      </c>
      <c r="H16" s="7" t="s">
        <v>10</v>
      </c>
      <c r="I16" s="7" t="s">
        <v>11</v>
      </c>
      <c r="J16" s="8" t="s">
        <v>12</v>
      </c>
      <c r="K16" s="8" t="s">
        <v>13</v>
      </c>
      <c r="L16" s="7" t="s">
        <v>14</v>
      </c>
      <c r="M16" s="8" t="s">
        <v>15</v>
      </c>
      <c r="N16" s="7" t="s">
        <v>16</v>
      </c>
      <c r="O16" s="8" t="s">
        <v>17</v>
      </c>
      <c r="Q16" s="14"/>
      <c r="R16" s="14"/>
      <c r="U16" s="4" t="s">
        <v>21</v>
      </c>
      <c r="V16" s="8" t="s">
        <v>4</v>
      </c>
      <c r="W16" s="15" t="s">
        <v>5</v>
      </c>
      <c r="X16" s="15" t="s">
        <v>6</v>
      </c>
      <c r="Y16" s="15" t="s">
        <v>7</v>
      </c>
      <c r="Z16" s="15" t="s">
        <v>8</v>
      </c>
      <c r="AA16" s="8" t="s">
        <v>9</v>
      </c>
      <c r="AB16" s="15" t="s">
        <v>10</v>
      </c>
      <c r="AC16" s="15" t="s">
        <v>11</v>
      </c>
      <c r="AD16" s="8" t="s">
        <v>12</v>
      </c>
      <c r="AE16" s="8" t="s">
        <v>13</v>
      </c>
      <c r="AF16" s="15" t="s">
        <v>14</v>
      </c>
      <c r="AG16" s="8" t="s">
        <v>15</v>
      </c>
      <c r="AH16" s="15" t="s">
        <v>16</v>
      </c>
      <c r="AI16" s="8" t="s">
        <v>17</v>
      </c>
    </row>
    <row r="17" spans="1:38" x14ac:dyDescent="0.2">
      <c r="A17" s="1">
        <v>45130</v>
      </c>
      <c r="B17" s="9">
        <v>0</v>
      </c>
      <c r="C17">
        <v>7085</v>
      </c>
      <c r="D17">
        <v>0</v>
      </c>
      <c r="E17">
        <v>136</v>
      </c>
      <c r="F17">
        <v>0</v>
      </c>
      <c r="G17" s="9">
        <v>0</v>
      </c>
      <c r="H17">
        <v>102</v>
      </c>
      <c r="I17">
        <v>0</v>
      </c>
      <c r="J17" s="9">
        <v>34</v>
      </c>
      <c r="K17" s="9">
        <v>0</v>
      </c>
      <c r="L17">
        <v>102</v>
      </c>
      <c r="M17" s="9">
        <v>0</v>
      </c>
      <c r="N17">
        <v>0</v>
      </c>
      <c r="O17" s="9">
        <v>0</v>
      </c>
      <c r="P17">
        <f>SUM(B17:O17)</f>
        <v>7459</v>
      </c>
      <c r="Q17" s="14">
        <f>B17+G17+J17+K17+M17+O17</f>
        <v>34</v>
      </c>
      <c r="R17" s="14">
        <f t="shared" si="0"/>
        <v>4.5582517763775301E-3</v>
      </c>
      <c r="U17" s="1">
        <v>45130</v>
      </c>
      <c r="V17" s="14">
        <f t="shared" si="1"/>
        <v>0</v>
      </c>
      <c r="W17" s="2">
        <f t="shared" si="2"/>
        <v>0.94985923045984721</v>
      </c>
      <c r="X17" s="2">
        <f t="shared" si="3"/>
        <v>0</v>
      </c>
      <c r="Y17" s="2">
        <f t="shared" si="4"/>
        <v>1.823300710551012E-2</v>
      </c>
      <c r="Z17" s="2">
        <f t="shared" si="5"/>
        <v>0</v>
      </c>
      <c r="AA17" s="14">
        <f t="shared" si="6"/>
        <v>0</v>
      </c>
      <c r="AB17" s="2">
        <f t="shared" si="7"/>
        <v>1.3674755329132591E-2</v>
      </c>
      <c r="AC17" s="2">
        <f t="shared" si="8"/>
        <v>0</v>
      </c>
      <c r="AD17" s="14">
        <f t="shared" si="9"/>
        <v>4.5582517763775301E-3</v>
      </c>
      <c r="AE17" s="14">
        <f t="shared" si="10"/>
        <v>0</v>
      </c>
      <c r="AF17" s="2">
        <f t="shared" si="11"/>
        <v>1.3674755329132591E-2</v>
      </c>
      <c r="AG17" s="14">
        <f t="shared" si="12"/>
        <v>0</v>
      </c>
      <c r="AH17" s="2">
        <f t="shared" si="13"/>
        <v>0</v>
      </c>
      <c r="AI17" s="14">
        <f t="shared" si="14"/>
        <v>0</v>
      </c>
      <c r="AJ17" s="16"/>
      <c r="AK17" s="16"/>
      <c r="AL17" s="16"/>
    </row>
    <row r="18" spans="1:38" x14ac:dyDescent="0.2">
      <c r="A18" s="1">
        <v>45136</v>
      </c>
      <c r="B18" s="9">
        <v>0</v>
      </c>
      <c r="C18">
        <v>10901</v>
      </c>
      <c r="D18">
        <v>0</v>
      </c>
      <c r="E18">
        <v>65</v>
      </c>
      <c r="F18">
        <v>0</v>
      </c>
      <c r="G18" s="9">
        <v>65</v>
      </c>
      <c r="H18">
        <v>0</v>
      </c>
      <c r="I18">
        <v>4023</v>
      </c>
      <c r="J18" s="9">
        <v>0</v>
      </c>
      <c r="K18" s="9">
        <v>0</v>
      </c>
      <c r="L18">
        <v>973</v>
      </c>
      <c r="M18" s="9">
        <v>0</v>
      </c>
      <c r="N18">
        <v>454</v>
      </c>
      <c r="O18" s="9">
        <v>584</v>
      </c>
      <c r="P18">
        <f>SUM(B18:O18)</f>
        <v>17065</v>
      </c>
      <c r="Q18" s="14">
        <f>B18+G18+J18+K18+M18+O18</f>
        <v>649</v>
      </c>
      <c r="R18" s="14">
        <f t="shared" si="0"/>
        <v>3.8031057720480516E-2</v>
      </c>
      <c r="U18" s="1">
        <v>45136</v>
      </c>
      <c r="V18" s="14">
        <f t="shared" si="1"/>
        <v>0</v>
      </c>
      <c r="W18" s="2">
        <f t="shared" si="2"/>
        <v>0.63879285086434223</v>
      </c>
      <c r="X18" s="2">
        <f t="shared" si="3"/>
        <v>0</v>
      </c>
      <c r="Y18" s="2">
        <f t="shared" si="4"/>
        <v>3.808965719308526E-3</v>
      </c>
      <c r="Z18" s="2">
        <f t="shared" si="5"/>
        <v>0</v>
      </c>
      <c r="AA18" s="14">
        <f t="shared" si="6"/>
        <v>3.808965719308526E-3</v>
      </c>
      <c r="AB18" s="2">
        <f t="shared" si="7"/>
        <v>0</v>
      </c>
      <c r="AC18" s="2">
        <f t="shared" si="8"/>
        <v>0.23574567828889539</v>
      </c>
      <c r="AD18" s="14">
        <f t="shared" si="9"/>
        <v>0</v>
      </c>
      <c r="AE18" s="14">
        <f t="shared" si="10"/>
        <v>0</v>
      </c>
      <c r="AF18" s="2">
        <f t="shared" si="11"/>
        <v>5.7017286844418404E-2</v>
      </c>
      <c r="AG18" s="14">
        <f t="shared" si="12"/>
        <v>0</v>
      </c>
      <c r="AH18" s="2">
        <f t="shared" si="13"/>
        <v>2.6604160562554938E-2</v>
      </c>
      <c r="AI18" s="14">
        <f t="shared" si="14"/>
        <v>3.4222092001171989E-2</v>
      </c>
      <c r="AJ18" s="16"/>
      <c r="AK18" s="16"/>
      <c r="AL18" s="16"/>
    </row>
    <row r="19" spans="1:38" x14ac:dyDescent="0.2">
      <c r="A19" s="1">
        <v>45150</v>
      </c>
      <c r="B19" s="9">
        <v>76</v>
      </c>
      <c r="C19">
        <v>9917</v>
      </c>
      <c r="D19">
        <v>0</v>
      </c>
      <c r="E19">
        <v>0</v>
      </c>
      <c r="F19">
        <v>0</v>
      </c>
      <c r="G19" s="9">
        <v>76</v>
      </c>
      <c r="H19">
        <v>0</v>
      </c>
      <c r="I19">
        <v>3406</v>
      </c>
      <c r="J19" s="9">
        <v>454</v>
      </c>
      <c r="K19" s="9">
        <v>151</v>
      </c>
      <c r="L19">
        <v>3028</v>
      </c>
      <c r="M19" s="9">
        <v>0</v>
      </c>
      <c r="N19">
        <v>0</v>
      </c>
      <c r="O19" s="9">
        <v>0</v>
      </c>
      <c r="P19">
        <f>SUM(B19:O19)</f>
        <v>17108</v>
      </c>
      <c r="Q19" s="14">
        <f>B19+G19+J19+K19+M19+O19</f>
        <v>757</v>
      </c>
      <c r="R19" s="14">
        <f t="shared" si="0"/>
        <v>4.4248304886602759E-2</v>
      </c>
      <c r="U19" s="1">
        <v>45150</v>
      </c>
      <c r="V19" s="14">
        <f t="shared" si="1"/>
        <v>4.4423661444938038E-3</v>
      </c>
      <c r="W19" s="2">
        <f t="shared" si="2"/>
        <v>0.57967032967032972</v>
      </c>
      <c r="X19" s="2">
        <f t="shared" si="3"/>
        <v>0</v>
      </c>
      <c r="Y19" s="2">
        <f t="shared" si="4"/>
        <v>0</v>
      </c>
      <c r="Z19" s="2">
        <f t="shared" si="5"/>
        <v>0</v>
      </c>
      <c r="AA19" s="14">
        <f t="shared" si="6"/>
        <v>4.4423661444938038E-3</v>
      </c>
      <c r="AB19" s="2">
        <f t="shared" si="7"/>
        <v>0</v>
      </c>
      <c r="AC19" s="2">
        <f t="shared" si="8"/>
        <v>0.19908814589665655</v>
      </c>
      <c r="AD19" s="14">
        <f t="shared" si="9"/>
        <v>2.6537292494739302E-2</v>
      </c>
      <c r="AE19" s="14">
        <f t="shared" si="10"/>
        <v>8.8262801028758473E-3</v>
      </c>
      <c r="AF19" s="2">
        <f t="shared" si="11"/>
        <v>0.17699321954641103</v>
      </c>
      <c r="AG19" s="14">
        <f t="shared" si="12"/>
        <v>0</v>
      </c>
      <c r="AH19" s="2">
        <f t="shared" si="13"/>
        <v>0</v>
      </c>
      <c r="AI19" s="14">
        <f t="shared" si="14"/>
        <v>0</v>
      </c>
      <c r="AJ19" s="16"/>
      <c r="AK19" s="16"/>
      <c r="AL19" s="16"/>
    </row>
    <row r="20" spans="1:38" x14ac:dyDescent="0.2">
      <c r="A20" s="1">
        <v>45156</v>
      </c>
      <c r="B20" s="9">
        <v>0</v>
      </c>
      <c r="C20">
        <v>10969</v>
      </c>
      <c r="D20">
        <v>1363</v>
      </c>
      <c r="E20">
        <v>0</v>
      </c>
      <c r="F20">
        <v>0</v>
      </c>
      <c r="G20" s="9">
        <v>0</v>
      </c>
      <c r="H20">
        <v>0</v>
      </c>
      <c r="I20">
        <v>2180</v>
      </c>
      <c r="J20" s="9">
        <v>613</v>
      </c>
      <c r="K20" s="9">
        <v>0</v>
      </c>
      <c r="L20">
        <v>1499</v>
      </c>
      <c r="M20" s="9">
        <v>0</v>
      </c>
      <c r="N20">
        <v>136</v>
      </c>
      <c r="O20" s="9">
        <v>0</v>
      </c>
      <c r="P20">
        <f>SUM(B20:O20)</f>
        <v>16760</v>
      </c>
      <c r="Q20" s="14">
        <f>B20+G20+J20+K20+M20+O20</f>
        <v>613</v>
      </c>
      <c r="R20" s="14">
        <f t="shared" si="0"/>
        <v>3.6575178997613367E-2</v>
      </c>
      <c r="U20" s="1">
        <v>45156</v>
      </c>
      <c r="V20" s="14">
        <f t="shared" si="1"/>
        <v>0</v>
      </c>
      <c r="W20" s="2">
        <f t="shared" si="2"/>
        <v>0.6544749403341289</v>
      </c>
      <c r="X20" s="2">
        <f t="shared" si="3"/>
        <v>8.1324582338902149E-2</v>
      </c>
      <c r="Y20" s="2">
        <f t="shared" si="4"/>
        <v>0</v>
      </c>
      <c r="Z20" s="2">
        <f t="shared" si="5"/>
        <v>0</v>
      </c>
      <c r="AA20" s="14">
        <f t="shared" si="6"/>
        <v>0</v>
      </c>
      <c r="AB20" s="2">
        <f t="shared" si="7"/>
        <v>0</v>
      </c>
      <c r="AC20" s="2">
        <f t="shared" si="8"/>
        <v>0.13007159904534607</v>
      </c>
      <c r="AD20" s="14">
        <f t="shared" si="9"/>
        <v>3.6575178997613367E-2</v>
      </c>
      <c r="AE20" s="14">
        <f t="shared" si="10"/>
        <v>0</v>
      </c>
      <c r="AF20" s="2">
        <f t="shared" si="11"/>
        <v>8.9439140811455847E-2</v>
      </c>
      <c r="AG20" s="14">
        <f t="shared" si="12"/>
        <v>0</v>
      </c>
      <c r="AH20" s="2">
        <f t="shared" si="13"/>
        <v>8.1145584725536984E-3</v>
      </c>
      <c r="AI20" s="14">
        <f t="shared" si="14"/>
        <v>0</v>
      </c>
      <c r="AJ20" s="16"/>
      <c r="AK20" s="16"/>
      <c r="AL20" s="16"/>
    </row>
    <row r="21" spans="1:38" x14ac:dyDescent="0.2">
      <c r="A21" s="1">
        <v>45172</v>
      </c>
      <c r="B21" s="9">
        <v>0</v>
      </c>
      <c r="C21">
        <v>27699</v>
      </c>
      <c r="D21">
        <v>0</v>
      </c>
      <c r="E21">
        <v>0</v>
      </c>
      <c r="F21">
        <v>0</v>
      </c>
      <c r="G21" s="9">
        <v>0</v>
      </c>
      <c r="H21">
        <v>0</v>
      </c>
      <c r="I21">
        <v>6813</v>
      </c>
      <c r="J21" s="9">
        <v>278</v>
      </c>
      <c r="K21" s="9">
        <v>0</v>
      </c>
      <c r="L21">
        <v>1390</v>
      </c>
      <c r="M21" s="9">
        <v>0</v>
      </c>
      <c r="N21">
        <v>278</v>
      </c>
      <c r="O21" s="9">
        <v>0</v>
      </c>
      <c r="P21">
        <f>SUM(B21:O21)</f>
        <v>36458</v>
      </c>
      <c r="Q21" s="14">
        <f>B21+G21+J21+K21+M21+O21</f>
        <v>278</v>
      </c>
      <c r="R21" s="14">
        <f t="shared" si="0"/>
        <v>7.6252125733720991E-3</v>
      </c>
      <c r="U21" s="1">
        <v>45172</v>
      </c>
      <c r="V21" s="14">
        <f t="shared" si="1"/>
        <v>0</v>
      </c>
      <c r="W21" s="2">
        <f t="shared" si="2"/>
        <v>0.75975094629436613</v>
      </c>
      <c r="X21" s="2">
        <f t="shared" si="3"/>
        <v>0</v>
      </c>
      <c r="Y21" s="2">
        <f t="shared" si="4"/>
        <v>0</v>
      </c>
      <c r="Z21" s="2">
        <f t="shared" si="5"/>
        <v>0</v>
      </c>
      <c r="AA21" s="14">
        <f t="shared" si="6"/>
        <v>0</v>
      </c>
      <c r="AB21" s="2">
        <f t="shared" si="7"/>
        <v>0</v>
      </c>
      <c r="AC21" s="2">
        <f t="shared" si="8"/>
        <v>0.18687256569202917</v>
      </c>
      <c r="AD21" s="14">
        <f t="shared" si="9"/>
        <v>7.6252125733720991E-3</v>
      </c>
      <c r="AE21" s="14">
        <f t="shared" si="10"/>
        <v>0</v>
      </c>
      <c r="AF21" s="2">
        <f t="shared" si="11"/>
        <v>3.8126062866860495E-2</v>
      </c>
      <c r="AG21" s="14">
        <f t="shared" si="12"/>
        <v>0</v>
      </c>
      <c r="AH21" s="2">
        <f t="shared" si="13"/>
        <v>7.6252125733720991E-3</v>
      </c>
      <c r="AI21" s="14">
        <f t="shared" si="14"/>
        <v>0</v>
      </c>
      <c r="AJ21" s="16"/>
      <c r="AK21" s="16"/>
      <c r="AL21" s="16"/>
    </row>
    <row r="23" spans="1:38" x14ac:dyDescent="0.2">
      <c r="B23" s="17"/>
      <c r="C23" s="6" t="s">
        <v>25</v>
      </c>
      <c r="D23" s="6"/>
      <c r="E23" s="6"/>
      <c r="F23" s="6"/>
      <c r="G23" s="17"/>
      <c r="H23" s="6"/>
      <c r="I23" s="6"/>
      <c r="J23" s="17"/>
      <c r="K23" s="17"/>
      <c r="L23" s="6"/>
      <c r="M23" s="17"/>
      <c r="N23" s="6"/>
    </row>
    <row r="25" spans="1:38" x14ac:dyDescent="0.2">
      <c r="A25" t="s">
        <v>22</v>
      </c>
      <c r="B25"/>
      <c r="E25" s="4"/>
      <c r="G25"/>
      <c r="H25" s="4"/>
      <c r="I25" s="4"/>
      <c r="J25"/>
      <c r="O25"/>
    </row>
    <row r="26" spans="1:38" x14ac:dyDescent="0.2">
      <c r="A26" t="s">
        <v>23</v>
      </c>
      <c r="B26"/>
      <c r="E26" s="4"/>
      <c r="G26"/>
      <c r="H26" s="4"/>
      <c r="I26" s="4"/>
      <c r="J26"/>
      <c r="O26"/>
    </row>
    <row r="27" spans="1:38" x14ac:dyDescent="0.2">
      <c r="A27" t="s">
        <v>24</v>
      </c>
    </row>
  </sheetData>
  <pageMargins left="0.7" right="0.7" top="0.75" bottom="0.75" header="0.3" footer="0.3"/>
  <pageSetup orientation="portrait" r:id="rId1"/>
  <ignoredErrors>
    <ignoredError sqref="P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EB98-EAB9-4188-9FAF-17A4149F6A97}">
  <dimension ref="A1:AB65"/>
  <sheetViews>
    <sheetView workbookViewId="0">
      <selection activeCell="W28" sqref="W28"/>
    </sheetView>
  </sheetViews>
  <sheetFormatPr baseColWidth="10" defaultColWidth="8.83203125" defaultRowHeight="15" x14ac:dyDescent="0.2"/>
  <cols>
    <col min="1" max="1" width="11.6640625" customWidth="1"/>
    <col min="7" max="7" width="9.1640625" bestFit="1" customWidth="1"/>
  </cols>
  <sheetData>
    <row r="1" spans="1:28" ht="49" thickBot="1" x14ac:dyDescent="0.25">
      <c r="A1" t="s">
        <v>0</v>
      </c>
      <c r="B1" t="s">
        <v>1</v>
      </c>
      <c r="C1" s="8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8" t="s">
        <v>9</v>
      </c>
      <c r="I1" s="7" t="s">
        <v>10</v>
      </c>
      <c r="J1" s="7" t="s">
        <v>11</v>
      </c>
      <c r="K1" s="8" t="s">
        <v>12</v>
      </c>
      <c r="L1" s="8" t="s">
        <v>13</v>
      </c>
      <c r="M1" s="7" t="s">
        <v>14</v>
      </c>
      <c r="N1" s="8" t="s">
        <v>15</v>
      </c>
      <c r="O1" s="7" t="s">
        <v>16</v>
      </c>
      <c r="P1" s="8" t="s">
        <v>17</v>
      </c>
    </row>
    <row r="2" spans="1:28" ht="16" thickBot="1" x14ac:dyDescent="0.25">
      <c r="A2" s="1">
        <v>45130</v>
      </c>
      <c r="B2" s="10">
        <v>4216</v>
      </c>
      <c r="C2" s="9">
        <v>0</v>
      </c>
      <c r="D2">
        <v>3811</v>
      </c>
      <c r="E2">
        <v>0</v>
      </c>
      <c r="F2">
        <v>0</v>
      </c>
      <c r="G2">
        <v>0</v>
      </c>
      <c r="H2" s="9">
        <v>0</v>
      </c>
      <c r="I2">
        <v>0</v>
      </c>
      <c r="J2">
        <v>0</v>
      </c>
      <c r="K2" s="9">
        <v>43</v>
      </c>
      <c r="L2" s="9">
        <v>0</v>
      </c>
      <c r="M2">
        <v>21</v>
      </c>
      <c r="N2" s="9">
        <v>0</v>
      </c>
      <c r="O2">
        <v>298</v>
      </c>
      <c r="P2" s="9">
        <v>43</v>
      </c>
    </row>
    <row r="3" spans="1:28" ht="16" thickBot="1" x14ac:dyDescent="0.25">
      <c r="A3" s="1">
        <v>45136</v>
      </c>
      <c r="B3" s="10">
        <v>20211</v>
      </c>
      <c r="C3" s="9">
        <v>0</v>
      </c>
      <c r="D3">
        <v>16427</v>
      </c>
      <c r="E3">
        <v>0</v>
      </c>
      <c r="F3">
        <v>0</v>
      </c>
      <c r="G3">
        <v>227</v>
      </c>
      <c r="H3" s="9">
        <v>0</v>
      </c>
      <c r="I3">
        <v>0</v>
      </c>
      <c r="J3">
        <v>2422</v>
      </c>
      <c r="K3" s="9">
        <v>76</v>
      </c>
      <c r="L3" s="9">
        <v>0</v>
      </c>
      <c r="M3">
        <v>908</v>
      </c>
      <c r="N3" s="9">
        <v>0</v>
      </c>
      <c r="O3">
        <v>151</v>
      </c>
      <c r="P3" s="9">
        <v>0</v>
      </c>
    </row>
    <row r="4" spans="1:28" ht="16" thickBot="1" x14ac:dyDescent="0.25">
      <c r="A4" s="1">
        <v>45150</v>
      </c>
      <c r="B4" s="10">
        <v>16547</v>
      </c>
      <c r="C4" s="9">
        <v>0</v>
      </c>
      <c r="D4">
        <v>10836</v>
      </c>
      <c r="E4">
        <v>0</v>
      </c>
      <c r="F4">
        <v>0</v>
      </c>
      <c r="G4">
        <v>0</v>
      </c>
      <c r="H4" s="9">
        <v>130</v>
      </c>
      <c r="I4">
        <v>0</v>
      </c>
      <c r="J4">
        <v>1882</v>
      </c>
      <c r="K4" s="9">
        <v>584</v>
      </c>
      <c r="L4" s="9">
        <v>65</v>
      </c>
      <c r="M4">
        <v>2985</v>
      </c>
      <c r="N4" s="9">
        <v>0</v>
      </c>
      <c r="O4">
        <v>65</v>
      </c>
      <c r="P4" s="9">
        <v>0</v>
      </c>
    </row>
    <row r="5" spans="1:28" ht="16" thickBot="1" x14ac:dyDescent="0.25">
      <c r="A5" s="1">
        <v>45156</v>
      </c>
      <c r="B5" s="10">
        <v>17032</v>
      </c>
      <c r="C5" s="9">
        <v>0</v>
      </c>
      <c r="D5">
        <v>14171</v>
      </c>
      <c r="E5">
        <v>0</v>
      </c>
      <c r="F5">
        <v>0</v>
      </c>
      <c r="G5">
        <v>136</v>
      </c>
      <c r="H5" s="9">
        <v>0</v>
      </c>
      <c r="I5">
        <v>0</v>
      </c>
      <c r="J5">
        <v>1499</v>
      </c>
      <c r="K5" s="9">
        <v>136</v>
      </c>
      <c r="L5" s="9">
        <v>0</v>
      </c>
      <c r="M5">
        <v>1022</v>
      </c>
      <c r="N5" s="9">
        <v>0</v>
      </c>
      <c r="O5">
        <v>68</v>
      </c>
      <c r="P5" s="9">
        <v>0</v>
      </c>
    </row>
    <row r="6" spans="1:28" ht="16" thickBot="1" x14ac:dyDescent="0.25">
      <c r="A6" s="1">
        <v>45172</v>
      </c>
      <c r="B6" s="10">
        <v>34357</v>
      </c>
      <c r="C6" s="9">
        <v>0</v>
      </c>
      <c r="D6">
        <v>26570</v>
      </c>
      <c r="E6">
        <v>0</v>
      </c>
      <c r="F6">
        <v>0</v>
      </c>
      <c r="G6">
        <v>487</v>
      </c>
      <c r="H6" s="9">
        <v>0</v>
      </c>
      <c r="I6">
        <v>0</v>
      </c>
      <c r="J6">
        <v>4745</v>
      </c>
      <c r="K6" s="9">
        <v>487</v>
      </c>
      <c r="L6" s="9">
        <v>0</v>
      </c>
      <c r="M6">
        <v>2068</v>
      </c>
      <c r="N6" s="9">
        <v>0</v>
      </c>
      <c r="O6">
        <v>0</v>
      </c>
      <c r="P6" s="9">
        <v>0</v>
      </c>
    </row>
    <row r="7" spans="1:28" ht="16" thickBot="1" x14ac:dyDescent="0.25">
      <c r="A7" s="5"/>
      <c r="B7" s="10"/>
      <c r="C7" s="11"/>
      <c r="D7" s="11"/>
      <c r="E7" s="11"/>
      <c r="F7" s="11"/>
      <c r="G7" s="12"/>
    </row>
    <row r="8" spans="1:28" ht="16" thickBot="1" x14ac:dyDescent="0.25">
      <c r="A8" s="5"/>
      <c r="B8" s="10"/>
      <c r="C8" s="11"/>
      <c r="D8" s="11"/>
      <c r="E8" s="11"/>
      <c r="F8" s="11"/>
      <c r="G8" s="12"/>
    </row>
    <row r="9" spans="1:28" ht="16" thickBot="1" x14ac:dyDescent="0.25">
      <c r="A9" s="5"/>
      <c r="B9" s="10"/>
      <c r="C9" s="11"/>
      <c r="D9" s="11"/>
      <c r="E9" s="11"/>
      <c r="F9" s="11"/>
      <c r="G9" s="12"/>
    </row>
    <row r="10" spans="1:28" ht="16" thickBot="1" x14ac:dyDescent="0.25">
      <c r="A10" s="5"/>
      <c r="B10" s="10"/>
      <c r="C10" s="10"/>
      <c r="D10" s="10"/>
      <c r="E10" s="10"/>
      <c r="F10" s="10"/>
      <c r="G10" s="12"/>
    </row>
    <row r="11" spans="1:28" ht="16" thickBot="1" x14ac:dyDescent="0.25">
      <c r="A11" s="5"/>
      <c r="B11" s="10"/>
      <c r="C11" s="11"/>
      <c r="D11" s="11"/>
      <c r="E11" s="11"/>
      <c r="F11" s="11"/>
      <c r="G11" s="12"/>
      <c r="AB11" t="s">
        <v>2</v>
      </c>
    </row>
    <row r="12" spans="1:28" ht="16" thickBot="1" x14ac:dyDescent="0.25">
      <c r="A12" s="5"/>
      <c r="B12" s="10"/>
      <c r="C12" s="11"/>
      <c r="D12" s="11"/>
      <c r="E12" s="11"/>
      <c r="F12" s="11"/>
      <c r="G12" s="12"/>
    </row>
    <row r="13" spans="1:28" ht="16" thickBot="1" x14ac:dyDescent="0.25">
      <c r="A13" s="5"/>
      <c r="B13" s="10"/>
      <c r="C13" s="11"/>
      <c r="D13" s="11"/>
      <c r="E13" s="11"/>
      <c r="F13" s="11"/>
      <c r="G13" s="12"/>
    </row>
    <row r="14" spans="1:28" ht="16" thickBot="1" x14ac:dyDescent="0.25">
      <c r="A14" s="5"/>
      <c r="B14" s="10"/>
      <c r="C14" s="10"/>
      <c r="D14" s="10"/>
      <c r="E14" s="10"/>
      <c r="F14" s="10"/>
      <c r="G14" s="12"/>
    </row>
    <row r="15" spans="1:28" ht="16" thickBot="1" x14ac:dyDescent="0.25">
      <c r="A15" s="5"/>
      <c r="B15" s="10"/>
      <c r="C15" s="11"/>
      <c r="D15" s="11"/>
      <c r="E15" s="11"/>
      <c r="F15" s="11"/>
      <c r="G15" s="12"/>
    </row>
    <row r="16" spans="1:28" ht="16" thickBot="1" x14ac:dyDescent="0.25">
      <c r="A16" s="5"/>
      <c r="B16" s="10"/>
      <c r="C16" s="11"/>
      <c r="D16" s="11"/>
      <c r="E16" s="11"/>
      <c r="F16" s="11"/>
      <c r="G16" s="12"/>
    </row>
    <row r="17" spans="1:7" ht="16" thickBot="1" x14ac:dyDescent="0.25">
      <c r="A17" s="5"/>
      <c r="B17" s="10"/>
      <c r="C17" s="11"/>
      <c r="D17" s="11"/>
      <c r="E17" s="11"/>
      <c r="F17" s="11"/>
      <c r="G17" s="12"/>
    </row>
    <row r="18" spans="1:7" ht="16" thickBot="1" x14ac:dyDescent="0.25">
      <c r="A18" s="5"/>
      <c r="B18" s="10"/>
      <c r="C18" s="10"/>
      <c r="D18" s="10"/>
      <c r="E18" s="10"/>
      <c r="F18" s="10"/>
      <c r="G18" s="12"/>
    </row>
    <row r="19" spans="1:7" ht="16" thickBot="1" x14ac:dyDescent="0.25">
      <c r="A19" s="5"/>
      <c r="B19" s="10"/>
      <c r="C19" s="11"/>
      <c r="D19" s="11"/>
      <c r="E19" s="11"/>
      <c r="F19" s="11"/>
      <c r="G19" s="12"/>
    </row>
    <row r="20" spans="1:7" ht="16" thickBot="1" x14ac:dyDescent="0.25">
      <c r="A20" s="5"/>
      <c r="B20" s="10"/>
      <c r="C20" s="11"/>
      <c r="D20" s="11"/>
      <c r="E20" s="11"/>
      <c r="F20" s="11"/>
      <c r="G20" s="12"/>
    </row>
    <row r="21" spans="1:7" ht="16" thickBot="1" x14ac:dyDescent="0.25">
      <c r="A21" s="5"/>
      <c r="B21" s="10"/>
      <c r="C21" s="11"/>
      <c r="D21" s="11"/>
      <c r="E21" s="11"/>
      <c r="F21" s="11"/>
      <c r="G21" s="12"/>
    </row>
    <row r="22" spans="1:7" ht="16" thickBot="1" x14ac:dyDescent="0.25">
      <c r="A22" s="5"/>
      <c r="B22" s="10"/>
      <c r="C22" s="10"/>
      <c r="D22" s="10"/>
      <c r="E22" s="10"/>
      <c r="F22" s="10"/>
      <c r="G22" s="12"/>
    </row>
    <row r="23" spans="1:7" ht="16" thickBot="1" x14ac:dyDescent="0.25">
      <c r="A23" s="5"/>
      <c r="B23" s="10"/>
      <c r="C23" s="11"/>
      <c r="D23" s="11"/>
      <c r="E23" s="11"/>
      <c r="F23" s="11"/>
      <c r="G23" s="12"/>
    </row>
    <row r="24" spans="1:7" ht="16" thickBot="1" x14ac:dyDescent="0.25">
      <c r="A24" s="5"/>
      <c r="B24" s="10"/>
      <c r="C24" s="11"/>
      <c r="D24" s="11"/>
      <c r="E24" s="11"/>
      <c r="F24" s="11"/>
      <c r="G24" s="12"/>
    </row>
    <row r="25" spans="1:7" ht="16" thickBot="1" x14ac:dyDescent="0.25">
      <c r="A25" s="5"/>
      <c r="B25" s="10"/>
      <c r="C25" s="11"/>
      <c r="D25" s="11"/>
      <c r="E25" s="11"/>
      <c r="F25" s="11"/>
      <c r="G25" s="12"/>
    </row>
    <row r="26" spans="1:7" ht="16" thickBot="1" x14ac:dyDescent="0.25">
      <c r="A26" s="5"/>
      <c r="B26" s="10"/>
      <c r="C26" s="10"/>
      <c r="D26" s="10"/>
      <c r="E26" s="10"/>
      <c r="F26" s="10"/>
      <c r="G26" s="12"/>
    </row>
    <row r="27" spans="1:7" ht="16" thickBot="1" x14ac:dyDescent="0.25">
      <c r="A27" s="5"/>
      <c r="B27" s="10"/>
      <c r="C27" s="11"/>
      <c r="D27" s="11"/>
      <c r="E27" s="11"/>
      <c r="F27" s="11"/>
      <c r="G27" s="12"/>
    </row>
    <row r="28" spans="1:7" ht="16" thickBot="1" x14ac:dyDescent="0.25">
      <c r="A28" s="5"/>
      <c r="B28" s="10"/>
      <c r="C28" s="11"/>
      <c r="D28" s="11"/>
      <c r="E28" s="11"/>
      <c r="F28" s="11"/>
      <c r="G28" s="12"/>
    </row>
    <row r="29" spans="1:7" ht="16" thickBot="1" x14ac:dyDescent="0.25">
      <c r="A29" s="5"/>
      <c r="B29" s="10"/>
      <c r="C29" s="11"/>
      <c r="D29" s="11"/>
      <c r="E29" s="11"/>
      <c r="F29" s="11"/>
      <c r="G29" s="12"/>
    </row>
    <row r="31" spans="1:7" x14ac:dyDescent="0.2">
      <c r="A31" s="1"/>
      <c r="C31" s="1"/>
    </row>
    <row r="32" spans="1:7" x14ac:dyDescent="0.2">
      <c r="A32" s="1"/>
      <c r="C32" s="1"/>
    </row>
    <row r="33" spans="1:5" x14ac:dyDescent="0.2">
      <c r="A33" s="1"/>
      <c r="C33" s="1"/>
    </row>
    <row r="34" spans="1:5" x14ac:dyDescent="0.2">
      <c r="A34" s="1"/>
      <c r="C34" s="1"/>
      <c r="E34" s="3"/>
    </row>
    <row r="35" spans="1:5" x14ac:dyDescent="0.2">
      <c r="A35" s="1"/>
      <c r="C35" s="1"/>
      <c r="E35" s="3"/>
    </row>
    <row r="36" spans="1:5" x14ac:dyDescent="0.2">
      <c r="A36" s="1"/>
      <c r="C36" s="1"/>
      <c r="E36" s="3"/>
    </row>
    <row r="37" spans="1:5" x14ac:dyDescent="0.2">
      <c r="A37" s="1"/>
      <c r="C37" s="1"/>
    </row>
    <row r="38" spans="1:5" x14ac:dyDescent="0.2">
      <c r="A38" s="1"/>
      <c r="C38" s="1"/>
    </row>
    <row r="39" spans="1:5" x14ac:dyDescent="0.2">
      <c r="A39" s="1"/>
      <c r="C39" s="1"/>
    </row>
    <row r="40" spans="1:5" x14ac:dyDescent="0.2">
      <c r="A40" s="1"/>
      <c r="C40" s="1"/>
    </row>
    <row r="41" spans="1:5" x14ac:dyDescent="0.2">
      <c r="A41" s="1"/>
      <c r="C41" s="1"/>
    </row>
    <row r="42" spans="1:5" x14ac:dyDescent="0.2">
      <c r="A42" s="1"/>
      <c r="C42" s="1"/>
    </row>
    <row r="43" spans="1:5" x14ac:dyDescent="0.2">
      <c r="A43" s="1"/>
      <c r="C43" s="1"/>
    </row>
    <row r="44" spans="1:5" x14ac:dyDescent="0.2">
      <c r="A44" s="1"/>
      <c r="C44" s="1"/>
    </row>
    <row r="45" spans="1:5" x14ac:dyDescent="0.2">
      <c r="A45" s="1"/>
      <c r="C45" s="1"/>
    </row>
    <row r="46" spans="1:5" x14ac:dyDescent="0.2">
      <c r="A46" s="1"/>
      <c r="C46" s="1"/>
    </row>
    <row r="47" spans="1:5" x14ac:dyDescent="0.2">
      <c r="A47" s="1"/>
      <c r="C47" s="1"/>
    </row>
    <row r="48" spans="1:5" x14ac:dyDescent="0.2">
      <c r="A48" s="1"/>
      <c r="C48" s="1"/>
    </row>
    <row r="49" spans="1:3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</row>
    <row r="59" spans="1:3" x14ac:dyDescent="0.2">
      <c r="A59" s="1"/>
    </row>
    <row r="60" spans="1:3" x14ac:dyDescent="0.2">
      <c r="A60" s="1"/>
    </row>
    <row r="61" spans="1:3" x14ac:dyDescent="0.2">
      <c r="A61" s="1"/>
    </row>
    <row r="62" spans="1:3" x14ac:dyDescent="0.2">
      <c r="A62" s="1"/>
    </row>
    <row r="63" spans="1:3" x14ac:dyDescent="0.2">
      <c r="A63" s="1"/>
    </row>
    <row r="64" spans="1:3" x14ac:dyDescent="0.2">
      <c r="A64" s="1"/>
    </row>
    <row r="65" spans="1:1" x14ac:dyDescent="0.2">
      <c r="A65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2FEC-EE8F-442A-991C-C2202FDF1384}">
  <dimension ref="A1:AB65"/>
  <sheetViews>
    <sheetView topLeftCell="A14" workbookViewId="0">
      <selection activeCell="U46" sqref="U46"/>
    </sheetView>
  </sheetViews>
  <sheetFormatPr baseColWidth="10" defaultColWidth="8.83203125" defaultRowHeight="15" x14ac:dyDescent="0.2"/>
  <cols>
    <col min="1" max="1" width="11.6640625" customWidth="1"/>
    <col min="7" max="7" width="9.1640625" bestFit="1" customWidth="1"/>
  </cols>
  <sheetData>
    <row r="1" spans="1:28" ht="48" x14ac:dyDescent="0.2">
      <c r="A1" t="s">
        <v>0</v>
      </c>
      <c r="B1" t="s">
        <v>1</v>
      </c>
      <c r="C1" s="8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8" t="s">
        <v>9</v>
      </c>
      <c r="I1" s="7" t="s">
        <v>10</v>
      </c>
      <c r="J1" s="7" t="s">
        <v>11</v>
      </c>
      <c r="K1" s="8" t="s">
        <v>12</v>
      </c>
      <c r="L1" s="8" t="s">
        <v>13</v>
      </c>
      <c r="M1" s="7" t="s">
        <v>14</v>
      </c>
      <c r="N1" s="8" t="s">
        <v>15</v>
      </c>
      <c r="O1" s="7" t="s">
        <v>16</v>
      </c>
      <c r="P1" s="8" t="s">
        <v>17</v>
      </c>
    </row>
    <row r="2" spans="1:28" x14ac:dyDescent="0.2">
      <c r="A2" s="1">
        <v>45130</v>
      </c>
      <c r="B2">
        <v>4507</v>
      </c>
      <c r="C2" s="9">
        <v>0</v>
      </c>
      <c r="D2">
        <v>4114</v>
      </c>
      <c r="E2">
        <v>0</v>
      </c>
      <c r="F2">
        <v>0</v>
      </c>
      <c r="G2">
        <v>0</v>
      </c>
      <c r="H2" s="9">
        <v>0</v>
      </c>
      <c r="I2">
        <v>0</v>
      </c>
      <c r="J2">
        <v>0</v>
      </c>
      <c r="K2" s="9">
        <v>52</v>
      </c>
      <c r="L2" s="9">
        <v>0</v>
      </c>
      <c r="M2">
        <v>79</v>
      </c>
      <c r="N2" s="9">
        <v>0</v>
      </c>
      <c r="O2">
        <v>105</v>
      </c>
      <c r="P2" s="9">
        <v>157</v>
      </c>
    </row>
    <row r="3" spans="1:28" x14ac:dyDescent="0.2">
      <c r="A3" s="1">
        <v>45136</v>
      </c>
      <c r="B3">
        <v>19986</v>
      </c>
      <c r="C3" s="9">
        <v>0</v>
      </c>
      <c r="D3">
        <v>15248</v>
      </c>
      <c r="E3">
        <v>0</v>
      </c>
      <c r="F3">
        <v>0</v>
      </c>
      <c r="G3">
        <v>260</v>
      </c>
      <c r="H3" s="9">
        <v>0</v>
      </c>
      <c r="I3">
        <v>0</v>
      </c>
      <c r="J3">
        <v>2531</v>
      </c>
      <c r="K3" s="9">
        <v>65</v>
      </c>
      <c r="L3" s="9">
        <v>0</v>
      </c>
      <c r="M3">
        <v>1233</v>
      </c>
      <c r="N3" s="9">
        <v>65</v>
      </c>
      <c r="O3">
        <v>195</v>
      </c>
      <c r="P3" s="9">
        <v>389</v>
      </c>
    </row>
    <row r="4" spans="1:28" x14ac:dyDescent="0.2">
      <c r="A4" s="1">
        <v>45150</v>
      </c>
      <c r="B4">
        <v>13172</v>
      </c>
      <c r="C4" s="9">
        <v>114</v>
      </c>
      <c r="D4">
        <v>8686</v>
      </c>
      <c r="E4">
        <v>0</v>
      </c>
      <c r="F4">
        <v>0</v>
      </c>
      <c r="G4">
        <v>0</v>
      </c>
      <c r="H4" s="9">
        <v>114</v>
      </c>
      <c r="I4">
        <v>0</v>
      </c>
      <c r="J4">
        <v>1419</v>
      </c>
      <c r="K4" s="9">
        <v>284</v>
      </c>
      <c r="L4" s="9">
        <v>0</v>
      </c>
      <c r="M4">
        <v>2498</v>
      </c>
      <c r="N4" s="9">
        <v>0</v>
      </c>
      <c r="O4">
        <v>57</v>
      </c>
      <c r="P4" s="9">
        <v>0</v>
      </c>
    </row>
    <row r="5" spans="1:28" x14ac:dyDescent="0.2">
      <c r="A5" s="1">
        <v>45156</v>
      </c>
      <c r="B5">
        <v>16847</v>
      </c>
      <c r="C5" s="9">
        <v>0</v>
      </c>
      <c r="D5">
        <v>11458</v>
      </c>
      <c r="E5">
        <v>0</v>
      </c>
      <c r="F5">
        <v>0</v>
      </c>
      <c r="G5">
        <v>186</v>
      </c>
      <c r="H5" s="9">
        <v>0</v>
      </c>
      <c r="I5">
        <v>0</v>
      </c>
      <c r="J5">
        <v>3097</v>
      </c>
      <c r="K5" s="9">
        <v>372</v>
      </c>
      <c r="L5" s="9">
        <v>0</v>
      </c>
      <c r="M5">
        <v>1672</v>
      </c>
      <c r="N5" s="9">
        <v>0</v>
      </c>
      <c r="O5">
        <v>62</v>
      </c>
      <c r="P5" s="9">
        <v>0</v>
      </c>
    </row>
    <row r="6" spans="1:28" ht="16" thickBot="1" x14ac:dyDescent="0.25">
      <c r="A6" s="1">
        <v>45172</v>
      </c>
      <c r="B6">
        <v>38375</v>
      </c>
      <c r="C6" s="9">
        <v>139</v>
      </c>
      <c r="D6">
        <v>30728</v>
      </c>
      <c r="E6">
        <v>0</v>
      </c>
      <c r="F6">
        <v>0</v>
      </c>
      <c r="G6">
        <v>0</v>
      </c>
      <c r="H6" s="9">
        <v>0</v>
      </c>
      <c r="I6">
        <v>0</v>
      </c>
      <c r="J6">
        <v>5701</v>
      </c>
      <c r="K6" s="9">
        <v>0</v>
      </c>
      <c r="L6" s="8">
        <v>139</v>
      </c>
      <c r="M6">
        <v>1251</v>
      </c>
      <c r="N6" s="9">
        <v>0</v>
      </c>
      <c r="O6">
        <v>417</v>
      </c>
      <c r="P6" s="9">
        <v>0</v>
      </c>
    </row>
    <row r="7" spans="1:28" ht="16" thickBot="1" x14ac:dyDescent="0.25">
      <c r="A7" s="5"/>
      <c r="B7" s="10"/>
      <c r="C7" s="11"/>
      <c r="D7" s="11"/>
      <c r="E7" s="11"/>
      <c r="F7" s="11"/>
      <c r="G7" s="12"/>
    </row>
    <row r="8" spans="1:28" ht="16" thickBot="1" x14ac:dyDescent="0.25">
      <c r="A8" s="5"/>
      <c r="B8" s="10"/>
      <c r="C8" s="11"/>
      <c r="D8" s="11"/>
      <c r="E8" s="11"/>
      <c r="F8" s="11"/>
      <c r="G8" s="12"/>
    </row>
    <row r="9" spans="1:28" ht="16" thickBot="1" x14ac:dyDescent="0.25">
      <c r="A9" s="5"/>
      <c r="B9" s="10"/>
      <c r="C9" s="11"/>
      <c r="D9" s="11"/>
      <c r="E9" s="11"/>
      <c r="F9" s="11"/>
      <c r="G9" s="12"/>
    </row>
    <row r="10" spans="1:28" ht="16" thickBot="1" x14ac:dyDescent="0.25">
      <c r="A10" s="5"/>
      <c r="B10" s="10"/>
      <c r="C10" s="10"/>
      <c r="D10" s="10"/>
      <c r="E10" s="10"/>
      <c r="F10" s="10"/>
      <c r="G10" s="12"/>
    </row>
    <row r="11" spans="1:28" ht="16" thickBot="1" x14ac:dyDescent="0.25">
      <c r="A11" s="5"/>
      <c r="B11" s="10"/>
      <c r="C11" s="11"/>
      <c r="D11" s="11"/>
      <c r="E11" s="11"/>
      <c r="F11" s="11"/>
      <c r="G11" s="12"/>
      <c r="AB11" t="s">
        <v>2</v>
      </c>
    </row>
    <row r="12" spans="1:28" ht="16" thickBot="1" x14ac:dyDescent="0.25">
      <c r="A12" s="5"/>
      <c r="B12" s="10"/>
      <c r="C12" s="11"/>
      <c r="D12" s="11"/>
      <c r="E12" s="11"/>
      <c r="F12" s="11"/>
      <c r="G12" s="12"/>
    </row>
    <row r="13" spans="1:28" ht="16" thickBot="1" x14ac:dyDescent="0.25">
      <c r="A13" s="5"/>
      <c r="B13" s="10"/>
      <c r="C13" s="11"/>
      <c r="D13" s="11"/>
      <c r="E13" s="11"/>
      <c r="F13" s="11"/>
      <c r="G13" s="12"/>
    </row>
    <row r="14" spans="1:28" ht="16" thickBot="1" x14ac:dyDescent="0.25">
      <c r="A14" s="5"/>
      <c r="B14" s="10"/>
      <c r="C14" s="10"/>
      <c r="D14" s="10"/>
      <c r="E14" s="10"/>
      <c r="F14" s="10"/>
      <c r="G14" s="12"/>
    </row>
    <row r="15" spans="1:28" ht="16" thickBot="1" x14ac:dyDescent="0.25">
      <c r="A15" s="5"/>
      <c r="B15" s="10"/>
      <c r="C15" s="11"/>
      <c r="D15" s="11"/>
      <c r="E15" s="11"/>
      <c r="F15" s="11"/>
      <c r="G15" s="12"/>
    </row>
    <row r="16" spans="1:28" ht="16" thickBot="1" x14ac:dyDescent="0.25">
      <c r="A16" s="5"/>
      <c r="B16" s="10"/>
      <c r="C16" s="11"/>
      <c r="D16" s="11"/>
      <c r="E16" s="11"/>
      <c r="F16" s="11"/>
      <c r="G16" s="12"/>
    </row>
    <row r="17" spans="1:7" ht="16" thickBot="1" x14ac:dyDescent="0.25">
      <c r="A17" s="5"/>
      <c r="B17" s="10"/>
      <c r="C17" s="11"/>
      <c r="D17" s="11"/>
      <c r="E17" s="11"/>
      <c r="F17" s="11"/>
      <c r="G17" s="12"/>
    </row>
    <row r="18" spans="1:7" ht="16" thickBot="1" x14ac:dyDescent="0.25">
      <c r="A18" s="5"/>
      <c r="B18" s="10"/>
      <c r="C18" s="10"/>
      <c r="D18" s="10"/>
      <c r="E18" s="10"/>
      <c r="F18" s="10"/>
      <c r="G18" s="12"/>
    </row>
    <row r="19" spans="1:7" ht="16" thickBot="1" x14ac:dyDescent="0.25">
      <c r="A19" s="5"/>
      <c r="B19" s="10"/>
      <c r="C19" s="11"/>
      <c r="D19" s="11"/>
      <c r="E19" s="11"/>
      <c r="F19" s="11"/>
      <c r="G19" s="12"/>
    </row>
    <row r="20" spans="1:7" ht="16" thickBot="1" x14ac:dyDescent="0.25">
      <c r="A20" s="5"/>
      <c r="B20" s="10"/>
      <c r="C20" s="11"/>
      <c r="D20" s="11"/>
      <c r="E20" s="11"/>
      <c r="F20" s="11"/>
      <c r="G20" s="12"/>
    </row>
    <row r="21" spans="1:7" ht="16" thickBot="1" x14ac:dyDescent="0.25">
      <c r="A21" s="5"/>
      <c r="B21" s="10"/>
      <c r="C21" s="11"/>
      <c r="D21" s="11"/>
      <c r="E21" s="11"/>
      <c r="F21" s="11"/>
      <c r="G21" s="12"/>
    </row>
    <row r="22" spans="1:7" ht="16" thickBot="1" x14ac:dyDescent="0.25">
      <c r="A22" s="5"/>
      <c r="B22" s="10"/>
      <c r="C22" s="10"/>
      <c r="D22" s="10"/>
      <c r="E22" s="10"/>
      <c r="F22" s="10"/>
      <c r="G22" s="12"/>
    </row>
    <row r="23" spans="1:7" ht="16" thickBot="1" x14ac:dyDescent="0.25">
      <c r="A23" s="5"/>
      <c r="B23" s="10"/>
      <c r="C23" s="11"/>
      <c r="D23" s="11"/>
      <c r="E23" s="11"/>
      <c r="F23" s="11"/>
      <c r="G23" s="12"/>
    </row>
    <row r="24" spans="1:7" ht="16" thickBot="1" x14ac:dyDescent="0.25">
      <c r="A24" s="5"/>
      <c r="B24" s="10"/>
      <c r="C24" s="11"/>
      <c r="D24" s="11"/>
      <c r="E24" s="11"/>
      <c r="F24" s="11"/>
      <c r="G24" s="12"/>
    </row>
    <row r="25" spans="1:7" ht="16" thickBot="1" x14ac:dyDescent="0.25">
      <c r="A25" s="5"/>
      <c r="B25" s="10"/>
      <c r="C25" s="11"/>
      <c r="D25" s="11"/>
      <c r="E25" s="11"/>
      <c r="F25" s="11"/>
      <c r="G25" s="12"/>
    </row>
    <row r="26" spans="1:7" ht="16" thickBot="1" x14ac:dyDescent="0.25">
      <c r="A26" s="5"/>
      <c r="B26" s="10"/>
      <c r="C26" s="10"/>
      <c r="D26" s="10"/>
      <c r="E26" s="10"/>
      <c r="F26" s="10"/>
      <c r="G26" s="12"/>
    </row>
    <row r="27" spans="1:7" ht="16" thickBot="1" x14ac:dyDescent="0.25">
      <c r="A27" s="5"/>
      <c r="B27" s="10"/>
      <c r="C27" s="11"/>
      <c r="D27" s="11"/>
      <c r="E27" s="11"/>
      <c r="F27" s="11"/>
      <c r="G27" s="12"/>
    </row>
    <row r="28" spans="1:7" ht="16" thickBot="1" x14ac:dyDescent="0.25">
      <c r="A28" s="5"/>
      <c r="B28" s="10"/>
      <c r="C28" s="11"/>
      <c r="D28" s="11"/>
      <c r="E28" s="11"/>
      <c r="F28" s="11"/>
      <c r="G28" s="12"/>
    </row>
    <row r="29" spans="1:7" ht="16" thickBot="1" x14ac:dyDescent="0.25">
      <c r="A29" s="5"/>
      <c r="B29" s="10"/>
      <c r="C29" s="11"/>
      <c r="D29" s="11"/>
      <c r="E29" s="11"/>
      <c r="F29" s="11"/>
      <c r="G29" s="12"/>
    </row>
    <row r="31" spans="1:7" x14ac:dyDescent="0.2">
      <c r="A31" s="1"/>
      <c r="C31" s="1"/>
    </row>
    <row r="32" spans="1:7" x14ac:dyDescent="0.2">
      <c r="A32" s="1"/>
      <c r="C32" s="1"/>
    </row>
    <row r="33" spans="1:5" x14ac:dyDescent="0.2">
      <c r="A33" s="1"/>
      <c r="C33" s="1"/>
    </row>
    <row r="34" spans="1:5" x14ac:dyDescent="0.2">
      <c r="A34" s="1"/>
      <c r="C34" s="1"/>
      <c r="E34" s="3"/>
    </row>
    <row r="35" spans="1:5" x14ac:dyDescent="0.2">
      <c r="A35" s="1"/>
      <c r="C35" s="1"/>
      <c r="E35" s="3"/>
    </row>
    <row r="36" spans="1:5" x14ac:dyDescent="0.2">
      <c r="A36" s="1"/>
      <c r="C36" s="1"/>
      <c r="E36" s="3"/>
    </row>
    <row r="37" spans="1:5" x14ac:dyDescent="0.2">
      <c r="A37" s="1"/>
      <c r="C37" s="1"/>
    </row>
    <row r="38" spans="1:5" x14ac:dyDescent="0.2">
      <c r="A38" s="1"/>
      <c r="C38" s="1"/>
    </row>
    <row r="39" spans="1:5" x14ac:dyDescent="0.2">
      <c r="A39" s="1"/>
      <c r="C39" s="1"/>
    </row>
    <row r="40" spans="1:5" x14ac:dyDescent="0.2">
      <c r="A40" s="1"/>
      <c r="C40" s="1"/>
    </row>
    <row r="41" spans="1:5" x14ac:dyDescent="0.2">
      <c r="A41" s="1"/>
      <c r="C41" s="1"/>
    </row>
    <row r="42" spans="1:5" x14ac:dyDescent="0.2">
      <c r="A42" s="1"/>
      <c r="C42" s="1"/>
    </row>
    <row r="43" spans="1:5" x14ac:dyDescent="0.2">
      <c r="A43" s="1"/>
      <c r="C43" s="1"/>
    </row>
    <row r="44" spans="1:5" x14ac:dyDescent="0.2">
      <c r="A44" s="1"/>
      <c r="C44" s="1"/>
    </row>
    <row r="45" spans="1:5" x14ac:dyDescent="0.2">
      <c r="A45" s="1"/>
      <c r="C45" s="1"/>
    </row>
    <row r="46" spans="1:5" x14ac:dyDescent="0.2">
      <c r="A46" s="1"/>
      <c r="C46" s="1"/>
    </row>
    <row r="47" spans="1:5" x14ac:dyDescent="0.2">
      <c r="A47" s="1"/>
      <c r="C47" s="1"/>
    </row>
    <row r="48" spans="1:5" x14ac:dyDescent="0.2">
      <c r="A48" s="1"/>
      <c r="C48" s="1"/>
    </row>
    <row r="49" spans="1:3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</row>
    <row r="59" spans="1:3" x14ac:dyDescent="0.2">
      <c r="A59" s="1"/>
    </row>
    <row r="60" spans="1:3" x14ac:dyDescent="0.2">
      <c r="A60" s="1"/>
    </row>
    <row r="61" spans="1:3" x14ac:dyDescent="0.2">
      <c r="A61" s="1"/>
    </row>
    <row r="62" spans="1:3" x14ac:dyDescent="0.2">
      <c r="A62" s="1"/>
    </row>
    <row r="63" spans="1:3" x14ac:dyDescent="0.2">
      <c r="A63" s="1"/>
    </row>
    <row r="64" spans="1:3" x14ac:dyDescent="0.2">
      <c r="A64" s="1"/>
    </row>
    <row r="65" spans="1:1" x14ac:dyDescent="0.2">
      <c r="A6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7DF8-33DF-4EF5-8175-8D7EBAC76767}">
  <dimension ref="A1:AB65"/>
  <sheetViews>
    <sheetView workbookViewId="0">
      <selection activeCell="V25" sqref="V25"/>
    </sheetView>
  </sheetViews>
  <sheetFormatPr baseColWidth="10" defaultColWidth="8.83203125" defaultRowHeight="15" x14ac:dyDescent="0.2"/>
  <cols>
    <col min="1" max="1" width="11.6640625" customWidth="1"/>
    <col min="7" max="7" width="9.1640625" bestFit="1" customWidth="1"/>
  </cols>
  <sheetData>
    <row r="1" spans="1:28" ht="49" thickBot="1" x14ac:dyDescent="0.25">
      <c r="A1" t="s">
        <v>0</v>
      </c>
      <c r="B1" t="s">
        <v>1</v>
      </c>
      <c r="C1" s="8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8" t="s">
        <v>9</v>
      </c>
      <c r="I1" s="7" t="s">
        <v>10</v>
      </c>
      <c r="J1" s="7" t="s">
        <v>11</v>
      </c>
      <c r="K1" s="8" t="s">
        <v>12</v>
      </c>
      <c r="L1" s="8" t="s">
        <v>13</v>
      </c>
      <c r="M1" s="7" t="s">
        <v>14</v>
      </c>
      <c r="N1" s="8" t="s">
        <v>15</v>
      </c>
      <c r="O1" s="7" t="s">
        <v>16</v>
      </c>
      <c r="P1" s="8" t="s">
        <v>17</v>
      </c>
    </row>
    <row r="2" spans="1:28" ht="16" thickBot="1" x14ac:dyDescent="0.25">
      <c r="A2" s="1">
        <v>45130</v>
      </c>
      <c r="B2" s="10">
        <v>7459</v>
      </c>
      <c r="C2" s="9">
        <v>0</v>
      </c>
      <c r="D2">
        <v>7085</v>
      </c>
      <c r="E2">
        <v>0</v>
      </c>
      <c r="F2">
        <v>136</v>
      </c>
      <c r="G2">
        <v>0</v>
      </c>
      <c r="H2" s="9">
        <v>0</v>
      </c>
      <c r="I2">
        <v>102</v>
      </c>
      <c r="J2">
        <v>0</v>
      </c>
      <c r="K2" s="9">
        <v>34</v>
      </c>
      <c r="L2" s="9">
        <v>0</v>
      </c>
      <c r="M2">
        <v>102</v>
      </c>
      <c r="N2" s="9">
        <v>0</v>
      </c>
      <c r="O2">
        <v>0</v>
      </c>
      <c r="P2" s="9">
        <v>0</v>
      </c>
    </row>
    <row r="3" spans="1:28" ht="16" thickBot="1" x14ac:dyDescent="0.25">
      <c r="A3" s="1">
        <v>45136</v>
      </c>
      <c r="B3" s="10">
        <v>17065</v>
      </c>
      <c r="C3" s="9">
        <v>0</v>
      </c>
      <c r="D3">
        <v>10901</v>
      </c>
      <c r="E3">
        <v>0</v>
      </c>
      <c r="F3">
        <v>65</v>
      </c>
      <c r="G3">
        <v>0</v>
      </c>
      <c r="H3" s="9">
        <v>65</v>
      </c>
      <c r="I3">
        <v>0</v>
      </c>
      <c r="J3">
        <v>4023</v>
      </c>
      <c r="K3" s="9">
        <v>0</v>
      </c>
      <c r="L3" s="9">
        <v>0</v>
      </c>
      <c r="M3">
        <v>973</v>
      </c>
      <c r="N3" s="9">
        <v>0</v>
      </c>
      <c r="O3">
        <v>454</v>
      </c>
      <c r="P3" s="9">
        <v>584</v>
      </c>
    </row>
    <row r="4" spans="1:28" ht="16" thickBot="1" x14ac:dyDescent="0.25">
      <c r="A4" s="1">
        <v>45150</v>
      </c>
      <c r="B4" s="10">
        <v>17108</v>
      </c>
      <c r="C4" s="9">
        <v>76</v>
      </c>
      <c r="D4">
        <v>9917</v>
      </c>
      <c r="E4">
        <v>0</v>
      </c>
      <c r="F4">
        <v>0</v>
      </c>
      <c r="G4">
        <v>0</v>
      </c>
      <c r="H4" s="9">
        <v>76</v>
      </c>
      <c r="I4">
        <v>0</v>
      </c>
      <c r="J4">
        <v>3406</v>
      </c>
      <c r="K4" s="9">
        <v>454</v>
      </c>
      <c r="L4" s="9">
        <v>151</v>
      </c>
      <c r="M4">
        <v>3028</v>
      </c>
      <c r="N4" s="9">
        <v>0</v>
      </c>
      <c r="O4">
        <v>0</v>
      </c>
      <c r="P4" s="9">
        <v>0</v>
      </c>
    </row>
    <row r="5" spans="1:28" ht="16" thickBot="1" x14ac:dyDescent="0.25">
      <c r="A5" s="1">
        <v>45156</v>
      </c>
      <c r="B5" s="10">
        <v>16760</v>
      </c>
      <c r="C5" s="9">
        <v>0</v>
      </c>
      <c r="D5">
        <v>10969</v>
      </c>
      <c r="E5">
        <v>1363</v>
      </c>
      <c r="F5">
        <v>0</v>
      </c>
      <c r="G5">
        <v>0</v>
      </c>
      <c r="H5" s="9">
        <v>0</v>
      </c>
      <c r="I5">
        <v>0</v>
      </c>
      <c r="J5">
        <v>2180</v>
      </c>
      <c r="K5" s="9">
        <v>613</v>
      </c>
      <c r="L5" s="9">
        <v>0</v>
      </c>
      <c r="M5">
        <v>1499</v>
      </c>
      <c r="N5" s="9">
        <v>0</v>
      </c>
      <c r="O5">
        <v>136</v>
      </c>
      <c r="P5" s="9">
        <v>0</v>
      </c>
    </row>
    <row r="6" spans="1:28" ht="16" thickBot="1" x14ac:dyDescent="0.25">
      <c r="A6" s="1">
        <v>45172</v>
      </c>
      <c r="B6" s="10">
        <v>36458</v>
      </c>
      <c r="C6" s="9">
        <v>0</v>
      </c>
      <c r="D6">
        <v>27699</v>
      </c>
      <c r="E6">
        <v>0</v>
      </c>
      <c r="F6">
        <v>0</v>
      </c>
      <c r="G6">
        <v>0</v>
      </c>
      <c r="H6" s="9">
        <v>0</v>
      </c>
      <c r="I6">
        <v>0</v>
      </c>
      <c r="J6">
        <v>6813</v>
      </c>
      <c r="K6" s="9">
        <v>278</v>
      </c>
      <c r="L6" s="9">
        <v>0</v>
      </c>
      <c r="M6">
        <v>1390</v>
      </c>
      <c r="N6" s="9">
        <v>0</v>
      </c>
      <c r="O6">
        <v>278</v>
      </c>
      <c r="P6" s="9">
        <v>0</v>
      </c>
    </row>
    <row r="7" spans="1:28" ht="16" thickBot="1" x14ac:dyDescent="0.25">
      <c r="A7" s="5"/>
      <c r="B7" s="10"/>
      <c r="C7" s="11"/>
      <c r="D7" s="11"/>
      <c r="E7" s="11"/>
      <c r="F7" s="11"/>
      <c r="G7" s="12"/>
    </row>
    <row r="8" spans="1:28" ht="16" thickBot="1" x14ac:dyDescent="0.25">
      <c r="A8" s="5"/>
      <c r="B8" s="10"/>
      <c r="C8" s="11"/>
      <c r="D8" s="11"/>
      <c r="E8" s="11"/>
      <c r="F8" s="11"/>
      <c r="G8" s="12"/>
    </row>
    <row r="9" spans="1:28" ht="16" thickBot="1" x14ac:dyDescent="0.25">
      <c r="A9" s="5"/>
      <c r="B9" s="10"/>
      <c r="C9" s="11"/>
      <c r="D9" s="11"/>
      <c r="E9" s="11"/>
      <c r="F9" s="11"/>
      <c r="G9" s="12"/>
    </row>
    <row r="10" spans="1:28" ht="16" thickBot="1" x14ac:dyDescent="0.25">
      <c r="A10" s="5"/>
      <c r="B10" s="10"/>
      <c r="C10" s="10"/>
      <c r="D10" s="10"/>
      <c r="E10" s="10"/>
      <c r="F10" s="10"/>
      <c r="G10" s="12"/>
    </row>
    <row r="11" spans="1:28" ht="16" thickBot="1" x14ac:dyDescent="0.25">
      <c r="A11" s="5"/>
      <c r="B11" s="10"/>
      <c r="C11" s="11"/>
      <c r="D11" s="11"/>
      <c r="E11" s="11"/>
      <c r="F11" s="11"/>
      <c r="G11" s="12"/>
      <c r="AB11" t="s">
        <v>2</v>
      </c>
    </row>
    <row r="12" spans="1:28" ht="16" thickBot="1" x14ac:dyDescent="0.25">
      <c r="A12" s="5"/>
      <c r="B12" s="10"/>
      <c r="C12" s="11"/>
      <c r="D12" s="11"/>
      <c r="E12" s="11"/>
      <c r="F12" s="11"/>
      <c r="G12" s="12"/>
    </row>
    <row r="13" spans="1:28" ht="16" thickBot="1" x14ac:dyDescent="0.25">
      <c r="A13" s="5"/>
      <c r="B13" s="10"/>
      <c r="C13" s="11"/>
      <c r="D13" s="11"/>
      <c r="E13" s="11"/>
      <c r="F13" s="11"/>
      <c r="G13" s="12"/>
    </row>
    <row r="14" spans="1:28" ht="16" thickBot="1" x14ac:dyDescent="0.25">
      <c r="A14" s="5"/>
      <c r="B14" s="10"/>
      <c r="C14" s="10"/>
      <c r="D14" s="10"/>
      <c r="E14" s="10"/>
      <c r="F14" s="10"/>
      <c r="G14" s="12"/>
    </row>
    <row r="15" spans="1:28" ht="16" thickBot="1" x14ac:dyDescent="0.25">
      <c r="A15" s="5"/>
      <c r="B15" s="10"/>
      <c r="C15" s="11"/>
      <c r="D15" s="11"/>
      <c r="E15" s="11"/>
      <c r="F15" s="11"/>
      <c r="G15" s="12"/>
    </row>
    <row r="16" spans="1:28" ht="16" thickBot="1" x14ac:dyDescent="0.25">
      <c r="A16" s="5"/>
      <c r="B16" s="10"/>
      <c r="C16" s="11"/>
      <c r="D16" s="11"/>
      <c r="E16" s="11"/>
      <c r="F16" s="11"/>
      <c r="G16" s="12"/>
    </row>
    <row r="17" spans="1:7" ht="16" thickBot="1" x14ac:dyDescent="0.25">
      <c r="A17" s="5"/>
      <c r="B17" s="10"/>
      <c r="C17" s="11"/>
      <c r="D17" s="11"/>
      <c r="E17" s="11"/>
      <c r="F17" s="11"/>
      <c r="G17" s="12"/>
    </row>
    <row r="18" spans="1:7" ht="16" thickBot="1" x14ac:dyDescent="0.25">
      <c r="A18" s="5"/>
      <c r="B18" s="10"/>
      <c r="C18" s="10"/>
      <c r="D18" s="10"/>
      <c r="E18" s="10"/>
      <c r="F18" s="10"/>
      <c r="G18" s="12"/>
    </row>
    <row r="19" spans="1:7" ht="16" thickBot="1" x14ac:dyDescent="0.25">
      <c r="A19" s="5"/>
      <c r="B19" s="10"/>
      <c r="C19" s="11"/>
      <c r="D19" s="11"/>
      <c r="E19" s="11"/>
      <c r="F19" s="11"/>
      <c r="G19" s="12"/>
    </row>
    <row r="20" spans="1:7" ht="16" thickBot="1" x14ac:dyDescent="0.25">
      <c r="A20" s="5"/>
      <c r="B20" s="10"/>
      <c r="C20" s="11"/>
      <c r="D20" s="11"/>
      <c r="E20" s="11"/>
      <c r="F20" s="11"/>
      <c r="G20" s="12"/>
    </row>
    <row r="21" spans="1:7" ht="16" thickBot="1" x14ac:dyDescent="0.25">
      <c r="A21" s="5"/>
      <c r="B21" s="10"/>
      <c r="C21" s="11"/>
      <c r="D21" s="11"/>
      <c r="E21" s="11"/>
      <c r="F21" s="11"/>
      <c r="G21" s="12"/>
    </row>
    <row r="22" spans="1:7" ht="16" thickBot="1" x14ac:dyDescent="0.25">
      <c r="A22" s="5"/>
      <c r="B22" s="10"/>
      <c r="C22" s="10"/>
      <c r="D22" s="10"/>
      <c r="E22" s="10"/>
      <c r="F22" s="10"/>
      <c r="G22" s="12"/>
    </row>
    <row r="23" spans="1:7" ht="16" thickBot="1" x14ac:dyDescent="0.25">
      <c r="A23" s="5"/>
      <c r="B23" s="10"/>
      <c r="C23" s="11"/>
      <c r="D23" s="11"/>
      <c r="E23" s="11"/>
      <c r="F23" s="11"/>
      <c r="G23" s="12"/>
    </row>
    <row r="24" spans="1:7" ht="16" thickBot="1" x14ac:dyDescent="0.25">
      <c r="A24" s="5"/>
      <c r="B24" s="10"/>
      <c r="C24" s="11"/>
      <c r="D24" s="11"/>
      <c r="E24" s="11"/>
      <c r="F24" s="11"/>
      <c r="G24" s="12"/>
    </row>
    <row r="25" spans="1:7" ht="16" thickBot="1" x14ac:dyDescent="0.25">
      <c r="A25" s="5"/>
      <c r="B25" s="10"/>
      <c r="C25" s="11"/>
      <c r="D25" s="11"/>
      <c r="E25" s="11"/>
      <c r="F25" s="11"/>
      <c r="G25" s="12"/>
    </row>
    <row r="26" spans="1:7" ht="16" thickBot="1" x14ac:dyDescent="0.25">
      <c r="A26" s="5"/>
      <c r="B26" s="10"/>
      <c r="C26" s="10"/>
      <c r="D26" s="10"/>
      <c r="E26" s="10"/>
      <c r="F26" s="10"/>
      <c r="G26" s="12"/>
    </row>
    <row r="27" spans="1:7" ht="16" thickBot="1" x14ac:dyDescent="0.25">
      <c r="A27" s="5"/>
      <c r="B27" s="10"/>
      <c r="C27" s="11"/>
      <c r="D27" s="11"/>
      <c r="E27" s="11"/>
      <c r="F27" s="11"/>
      <c r="G27" s="12"/>
    </row>
    <row r="28" spans="1:7" ht="16" thickBot="1" x14ac:dyDescent="0.25">
      <c r="A28" s="5"/>
      <c r="B28" s="10"/>
      <c r="C28" s="11"/>
      <c r="D28" s="11"/>
      <c r="E28" s="11"/>
      <c r="F28" s="11"/>
      <c r="G28" s="12"/>
    </row>
    <row r="29" spans="1:7" ht="16" thickBot="1" x14ac:dyDescent="0.25">
      <c r="A29" s="5"/>
      <c r="B29" s="10"/>
      <c r="C29" s="11"/>
      <c r="D29" s="11"/>
      <c r="E29" s="11"/>
      <c r="F29" s="11"/>
      <c r="G29" s="12"/>
    </row>
    <row r="31" spans="1:7" x14ac:dyDescent="0.2">
      <c r="A31" s="1"/>
      <c r="C31" s="1"/>
    </row>
    <row r="32" spans="1:7" x14ac:dyDescent="0.2">
      <c r="A32" s="1"/>
      <c r="C32" s="1"/>
    </row>
    <row r="33" spans="1:5" x14ac:dyDescent="0.2">
      <c r="A33" s="1"/>
      <c r="C33" s="1"/>
    </row>
    <row r="34" spans="1:5" x14ac:dyDescent="0.2">
      <c r="A34" s="1"/>
      <c r="C34" s="1"/>
      <c r="E34" s="3"/>
    </row>
    <row r="35" spans="1:5" x14ac:dyDescent="0.2">
      <c r="A35" s="1"/>
      <c r="C35" s="1"/>
      <c r="E35" s="3"/>
    </row>
    <row r="36" spans="1:5" x14ac:dyDescent="0.2">
      <c r="A36" s="1"/>
      <c r="C36" s="1"/>
      <c r="E36" s="3"/>
    </row>
    <row r="37" spans="1:5" x14ac:dyDescent="0.2">
      <c r="A37" s="1"/>
      <c r="C37" s="1"/>
    </row>
    <row r="38" spans="1:5" x14ac:dyDescent="0.2">
      <c r="A38" s="1"/>
      <c r="C38" s="1"/>
    </row>
    <row r="39" spans="1:5" x14ac:dyDescent="0.2">
      <c r="A39" s="1"/>
      <c r="C39" s="1"/>
    </row>
    <row r="40" spans="1:5" x14ac:dyDescent="0.2">
      <c r="A40" s="1"/>
      <c r="C40" s="1"/>
    </row>
    <row r="41" spans="1:5" x14ac:dyDescent="0.2">
      <c r="A41" s="1"/>
      <c r="C41" s="1"/>
    </row>
    <row r="42" spans="1:5" x14ac:dyDescent="0.2">
      <c r="A42" s="1"/>
      <c r="C42" s="1"/>
    </row>
    <row r="43" spans="1:5" x14ac:dyDescent="0.2">
      <c r="A43" s="1"/>
      <c r="C43" s="1"/>
    </row>
    <row r="44" spans="1:5" x14ac:dyDescent="0.2">
      <c r="A44" s="1"/>
      <c r="C44" s="1"/>
    </row>
    <row r="45" spans="1:5" x14ac:dyDescent="0.2">
      <c r="A45" s="1"/>
      <c r="C45" s="1"/>
    </row>
    <row r="46" spans="1:5" x14ac:dyDescent="0.2">
      <c r="A46" s="1"/>
      <c r="C46" s="1"/>
    </row>
    <row r="47" spans="1:5" x14ac:dyDescent="0.2">
      <c r="A47" s="1"/>
      <c r="C47" s="1"/>
    </row>
    <row r="48" spans="1:5" x14ac:dyDescent="0.2">
      <c r="A48" s="1"/>
      <c r="C48" s="1"/>
    </row>
    <row r="49" spans="1:3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</row>
    <row r="59" spans="1:3" x14ac:dyDescent="0.2">
      <c r="A59" s="1"/>
    </row>
    <row r="60" spans="1:3" x14ac:dyDescent="0.2">
      <c r="A60" s="1"/>
    </row>
    <row r="61" spans="1:3" x14ac:dyDescent="0.2">
      <c r="A61" s="1"/>
    </row>
    <row r="62" spans="1:3" x14ac:dyDescent="0.2">
      <c r="A62" s="1"/>
    </row>
    <row r="63" spans="1:3" x14ac:dyDescent="0.2">
      <c r="A63" s="1"/>
    </row>
    <row r="64" spans="1:3" x14ac:dyDescent="0.2">
      <c r="A64" s="1"/>
    </row>
    <row r="65" spans="1:1" x14ac:dyDescent="0.2">
      <c r="A6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3_Control_East</vt:lpstr>
      <vt:lpstr>2_Middle</vt:lpstr>
      <vt:lpstr>1_West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LaLiberte, Gina D</dc:creator>
  <cp:lastModifiedBy>Nancy Lindenmuth</cp:lastModifiedBy>
  <dcterms:created xsi:type="dcterms:W3CDTF">2017-05-10T16:44:34Z</dcterms:created>
  <dcterms:modified xsi:type="dcterms:W3CDTF">2024-06-05T15:50:11Z</dcterms:modified>
</cp:coreProperties>
</file>